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D4D4BC4D-C356-41A7-9BBF-CAFBC9C9DD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74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J86" i="2"/>
  <c r="P74" i="2" l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<sst xmlns="http://schemas.openxmlformats.org/spreadsheetml/2006/main" count="115" uniqueCount="115">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</sst>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J31" sqref="J31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/>
      <c r="J10" s="8"/>
      <c r="K10" s="8"/>
      <c r="L10" s="8"/>
      <c r="M10" s="8"/>
      <c r="N10" s="8"/>
      <c r="O10" s="8"/>
      <c r="P10" s="8">
        <f>+D10+E10+F10+G10+H10+I10+J10+K10+L10+M10+N10+O10</f>
        <v>25447076.789999999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/>
      <c r="J11" s="19"/>
      <c r="K11" s="19"/>
      <c r="L11" s="19"/>
      <c r="M11" s="19"/>
      <c r="N11" s="19"/>
      <c r="O11" s="19"/>
      <c r="P11" s="8">
        <f t="shared" ref="P11:P74" si="1">+D11+E11+F11+G11+H11+I11+J11+K11+L11+M11+N11+O11</f>
        <v>18126186.690000001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/>
      <c r="J12" s="19"/>
      <c r="K12" s="19"/>
      <c r="L12" s="19"/>
      <c r="M12" s="19"/>
      <c r="N12" s="19"/>
      <c r="O12" s="19"/>
      <c r="P12" s="8">
        <f t="shared" si="1"/>
        <v>4674833.33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/>
      <c r="K13" s="19"/>
      <c r="L13" s="19"/>
      <c r="M13" s="19"/>
      <c r="N13" s="19"/>
      <c r="O13" s="19"/>
      <c r="P13" s="8">
        <f t="shared" si="1"/>
        <v>11334.400000000001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/>
      <c r="J15" s="19"/>
      <c r="K15" s="19"/>
      <c r="L15" s="19"/>
      <c r="M15" s="19"/>
      <c r="N15" s="19"/>
      <c r="O15" s="19"/>
      <c r="P15" s="8">
        <f t="shared" si="1"/>
        <v>2634722.37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>+SUM(D17:D25)</f>
        <v>1143206.0099999998</v>
      </c>
      <c r="E16" s="10">
        <f>+SUM(E17:E25)</f>
        <v>2119389.75</v>
      </c>
      <c r="F16" s="10">
        <f>+SUM(F17:F25)</f>
        <v>1919986.73</v>
      </c>
      <c r="G16" s="10">
        <f>+SUM(G17:G25)</f>
        <v>1681302.4300000002</v>
      </c>
      <c r="H16" s="10">
        <f>+SUM(H17:H25)</f>
        <v>3555271.7300000004</v>
      </c>
      <c r="I16" s="10"/>
      <c r="J16" s="10"/>
      <c r="K16" s="10"/>
      <c r="L16" s="10"/>
      <c r="M16" s="10"/>
      <c r="N16" s="10"/>
      <c r="O16" s="10"/>
      <c r="P16" s="8">
        <f t="shared" si="1"/>
        <v>10419156.65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/>
      <c r="J17" s="19"/>
      <c r="K17" s="19"/>
      <c r="L17" s="19"/>
      <c r="M17" s="19"/>
      <c r="N17" s="19"/>
      <c r="O17" s="19"/>
      <c r="P17" s="8">
        <f t="shared" si="1"/>
        <v>1656202.51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295178.40000000002</v>
      </c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/>
      <c r="J19" s="19"/>
      <c r="K19" s="19"/>
      <c r="L19" s="19"/>
      <c r="M19" s="19"/>
      <c r="N19" s="19"/>
      <c r="O19" s="19"/>
      <c r="P19" s="8">
        <f t="shared" si="1"/>
        <v>312308.3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/>
      <c r="J21" s="28"/>
      <c r="K21" s="28"/>
      <c r="L21" s="28"/>
      <c r="M21" s="28"/>
      <c r="N21" s="28"/>
      <c r="O21" s="28"/>
      <c r="P21" s="8">
        <f t="shared" si="1"/>
        <v>3031146.6899999995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/>
      <c r="K22" s="28"/>
      <c r="L22" s="28"/>
      <c r="M22" s="28"/>
      <c r="N22" s="28"/>
      <c r="O22" s="28"/>
      <c r="P22" s="8">
        <f t="shared" si="1"/>
        <v>1516488.27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/>
      <c r="J23" s="28"/>
      <c r="K23" s="28"/>
      <c r="L23" s="28"/>
      <c r="M23" s="28"/>
      <c r="N23" s="28"/>
      <c r="O23" s="28"/>
      <c r="P23" s="8">
        <f t="shared" si="1"/>
        <v>248682.16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1516272.88</v>
      </c>
      <c r="I24" s="28"/>
      <c r="J24" s="28"/>
      <c r="K24" s="28"/>
      <c r="L24" s="28"/>
      <c r="M24" s="28"/>
      <c r="N24" s="28"/>
      <c r="O24" s="28"/>
      <c r="P24" s="8">
        <f t="shared" si="1"/>
        <v>2071509.94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401657.46</v>
      </c>
      <c r="I25" s="28"/>
      <c r="J25" s="28"/>
      <c r="K25" s="28"/>
      <c r="L25" s="28"/>
      <c r="M25" s="28"/>
      <c r="N25" s="28"/>
      <c r="O25" s="28"/>
      <c r="P25" s="8">
        <f t="shared" si="1"/>
        <v>1248963.18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H26" si="3">+SUM(C27:C35)</f>
        <v>0</v>
      </c>
      <c r="D26" s="32">
        <f t="shared" si="3"/>
        <v>0</v>
      </c>
      <c r="E26" s="32">
        <f t="shared" si="3"/>
        <v>7727.23</v>
      </c>
      <c r="F26" s="32">
        <f t="shared" si="3"/>
        <v>331403.75</v>
      </c>
      <c r="G26" s="32">
        <f t="shared" si="3"/>
        <v>512197.59</v>
      </c>
      <c r="H26" s="32">
        <f t="shared" si="3"/>
        <v>401978.7</v>
      </c>
      <c r="I26" s="32"/>
      <c r="J26" s="32"/>
      <c r="K26" s="32"/>
      <c r="L26" s="32"/>
      <c r="M26" s="32"/>
      <c r="N26" s="32"/>
      <c r="O26" s="32"/>
      <c r="P26" s="8">
        <f t="shared" si="1"/>
        <v>1253307.27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120178</v>
      </c>
      <c r="I27" s="28"/>
      <c r="J27" s="28"/>
      <c r="K27" s="28"/>
      <c r="L27" s="28"/>
      <c r="M27" s="28"/>
      <c r="N27" s="28"/>
      <c r="O27" s="28"/>
      <c r="P27" s="8">
        <f t="shared" si="1"/>
        <v>214920.9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/>
      <c r="K28" s="19"/>
      <c r="L28" s="19"/>
      <c r="M28" s="19"/>
      <c r="N28" s="19"/>
      <c r="O28" s="19"/>
      <c r="P28" s="8">
        <f t="shared" si="1"/>
        <v>25960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/>
      <c r="J29" s="19"/>
      <c r="K29" s="19"/>
      <c r="L29" s="19"/>
      <c r="M29" s="19"/>
      <c r="N29" s="19"/>
      <c r="O29" s="19"/>
      <c r="P29" s="8">
        <f t="shared" si="1"/>
        <v>92068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/>
      <c r="K33" s="19"/>
      <c r="L33" s="19"/>
      <c r="M33" s="19"/>
      <c r="N33" s="19"/>
      <c r="O33" s="19"/>
      <c r="P33" s="8">
        <f t="shared" si="1"/>
        <v>396073.58999999997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255840.7</v>
      </c>
      <c r="I35" s="10"/>
      <c r="J35" s="10"/>
      <c r="K35" s="10"/>
      <c r="L35" s="10"/>
      <c r="M35" s="10"/>
      <c r="N35" s="10"/>
      <c r="O35" s="10"/>
      <c r="P35" s="8">
        <f t="shared" si="1"/>
        <v>460363.77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4">+SUM(B53:B61)</f>
        <v>381800</v>
      </c>
      <c r="C52" s="10">
        <f t="shared" si="4"/>
        <v>0</v>
      </c>
      <c r="D52" s="10">
        <f t="shared" si="4"/>
        <v>0</v>
      </c>
      <c r="E52" s="10">
        <f t="shared" si="4"/>
        <v>0</v>
      </c>
      <c r="F52" s="10">
        <f t="shared" si="4"/>
        <v>2600.0100000000002</v>
      </c>
      <c r="G52" s="10">
        <f t="shared" si="4"/>
        <v>81066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0">
        <f t="shared" si="4"/>
        <v>0</v>
      </c>
      <c r="O52" s="10">
        <f t="shared" si="4"/>
        <v>0</v>
      </c>
      <c r="P52" s="8">
        <f t="shared" si="1"/>
        <v>83666.009999999995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/>
      <c r="J53" s="19"/>
      <c r="K53" s="19"/>
      <c r="L53" s="19"/>
      <c r="M53" s="19"/>
      <c r="N53" s="19"/>
      <c r="O53" s="19"/>
      <c r="P53" s="8">
        <f t="shared" si="1"/>
        <v>81066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1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1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5">+SUM(C68:C69)</f>
        <v>0</v>
      </c>
      <c r="D67" s="10">
        <f t="shared" si="5"/>
        <v>0</v>
      </c>
      <c r="E67" s="10">
        <f t="shared" si="5"/>
        <v>0</v>
      </c>
      <c r="F67" s="10">
        <f t="shared" si="5"/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10">
        <f t="shared" si="5"/>
        <v>0</v>
      </c>
      <c r="M67" s="10">
        <f t="shared" si="5"/>
        <v>0</v>
      </c>
      <c r="N67" s="10">
        <f t="shared" si="5"/>
        <v>0</v>
      </c>
      <c r="O67" s="10">
        <f t="shared" si="5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6">+SUM(C71:C73)</f>
        <v>0</v>
      </c>
      <c r="D70" s="10">
        <f t="shared" si="6"/>
        <v>0</v>
      </c>
      <c r="E70" s="10">
        <f t="shared" si="6"/>
        <v>0</v>
      </c>
      <c r="F70" s="10">
        <f t="shared" si="6"/>
        <v>0</v>
      </c>
      <c r="G70" s="10">
        <f t="shared" si="6"/>
        <v>0</v>
      </c>
      <c r="H70" s="10">
        <f t="shared" si="6"/>
        <v>0</v>
      </c>
      <c r="I70" s="10">
        <f t="shared" si="6"/>
        <v>0</v>
      </c>
      <c r="J70" s="10">
        <f t="shared" si="6"/>
        <v>0</v>
      </c>
      <c r="K70" s="10">
        <f t="shared" si="6"/>
        <v>0</v>
      </c>
      <c r="L70" s="10">
        <f t="shared" si="6"/>
        <v>0</v>
      </c>
      <c r="M70" s="10">
        <f t="shared" si="6"/>
        <v>0</v>
      </c>
      <c r="N70" s="10">
        <f t="shared" si="6"/>
        <v>0</v>
      </c>
      <c r="O70" s="10">
        <f t="shared" si="6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7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7"/>
        <v>6782753.2199999997</v>
      </c>
      <c r="G74" s="11">
        <f>+G70+G67+G62+G52+G44+G36+G26+G16+G10</f>
        <v>10203308.09</v>
      </c>
      <c r="H74" s="11">
        <f t="shared" si="7"/>
        <v>8324165.0700000003</v>
      </c>
      <c r="I74" s="11">
        <f t="shared" si="7"/>
        <v>0</v>
      </c>
      <c r="J74" s="11">
        <f t="shared" si="7"/>
        <v>0</v>
      </c>
      <c r="K74" s="11">
        <f t="shared" si="7"/>
        <v>0</v>
      </c>
      <c r="L74" s="11">
        <f t="shared" si="7"/>
        <v>0</v>
      </c>
      <c r="M74" s="11">
        <f t="shared" si="7"/>
        <v>0</v>
      </c>
      <c r="N74" s="11">
        <f t="shared" si="7"/>
        <v>0</v>
      </c>
      <c r="O74" s="11">
        <f>+O70+O67+O62+O52+O44+O36+O26+O16+O10</f>
        <v>0</v>
      </c>
      <c r="P74" s="8">
        <f t="shared" si="1"/>
        <v>37203206.719999999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8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9">+SUM(C77:C78)</f>
        <v>0</v>
      </c>
      <c r="D76" s="8">
        <f t="shared" si="9"/>
        <v>0</v>
      </c>
      <c r="E76" s="8">
        <f t="shared" si="9"/>
        <v>0</v>
      </c>
      <c r="F76" s="8">
        <f t="shared" si="9"/>
        <v>0</v>
      </c>
      <c r="G76" s="8">
        <f t="shared" si="9"/>
        <v>0</v>
      </c>
      <c r="H76" s="8">
        <f t="shared" si="9"/>
        <v>0</v>
      </c>
      <c r="I76" s="8">
        <f t="shared" si="9"/>
        <v>0</v>
      </c>
      <c r="J76" s="8">
        <f t="shared" si="9"/>
        <v>0</v>
      </c>
      <c r="K76" s="8">
        <f t="shared" si="9"/>
        <v>0</v>
      </c>
      <c r="L76" s="8">
        <f t="shared" si="9"/>
        <v>0</v>
      </c>
      <c r="M76" s="8">
        <f t="shared" si="9"/>
        <v>0</v>
      </c>
      <c r="N76" s="8">
        <f t="shared" si="9"/>
        <v>0</v>
      </c>
      <c r="O76" s="8">
        <f t="shared" si="9"/>
        <v>0</v>
      </c>
      <c r="P76" s="8">
        <f t="shared" si="8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8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8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0">+SUM(C80:C81)</f>
        <v>0</v>
      </c>
      <c r="D79" s="8">
        <f t="shared" si="10"/>
        <v>0</v>
      </c>
      <c r="E79" s="8">
        <f t="shared" si="10"/>
        <v>0</v>
      </c>
      <c r="F79" s="8">
        <f t="shared" si="10"/>
        <v>0</v>
      </c>
      <c r="G79" s="8">
        <f t="shared" si="10"/>
        <v>0</v>
      </c>
      <c r="H79" s="8">
        <f t="shared" si="10"/>
        <v>0</v>
      </c>
      <c r="I79" s="8">
        <f t="shared" si="10"/>
        <v>0</v>
      </c>
      <c r="J79" s="8">
        <f t="shared" si="10"/>
        <v>0</v>
      </c>
      <c r="K79" s="8">
        <f t="shared" si="10"/>
        <v>0</v>
      </c>
      <c r="L79" s="8">
        <f t="shared" si="10"/>
        <v>0</v>
      </c>
      <c r="M79" s="8">
        <f t="shared" si="10"/>
        <v>0</v>
      </c>
      <c r="N79" s="8">
        <f t="shared" si="10"/>
        <v>0</v>
      </c>
      <c r="O79" s="8">
        <f t="shared" si="10"/>
        <v>0</v>
      </c>
      <c r="P79" s="8">
        <f t="shared" si="8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8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8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1">+SUM(C83)</f>
        <v>0</v>
      </c>
      <c r="D82" s="8">
        <f t="shared" si="11"/>
        <v>0</v>
      </c>
      <c r="E82" s="8">
        <f t="shared" si="11"/>
        <v>0</v>
      </c>
      <c r="F82" s="8">
        <f t="shared" si="11"/>
        <v>0</v>
      </c>
      <c r="G82" s="8">
        <f t="shared" si="11"/>
        <v>0</v>
      </c>
      <c r="H82" s="8">
        <f t="shared" si="11"/>
        <v>0</v>
      </c>
      <c r="I82" s="8">
        <f t="shared" si="11"/>
        <v>0</v>
      </c>
      <c r="J82" s="8">
        <f t="shared" si="11"/>
        <v>0</v>
      </c>
      <c r="K82" s="8">
        <f t="shared" si="11"/>
        <v>0</v>
      </c>
      <c r="L82" s="8">
        <f t="shared" si="11"/>
        <v>0</v>
      </c>
      <c r="M82" s="8">
        <f t="shared" si="11"/>
        <v>0</v>
      </c>
      <c r="N82" s="8">
        <f t="shared" si="11"/>
        <v>0</v>
      </c>
      <c r="O82" s="8">
        <f t="shared" si="11"/>
        <v>0</v>
      </c>
      <c r="P82" s="8">
        <f t="shared" si="8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8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2">+C82+C79+C76</f>
        <v>0</v>
      </c>
      <c r="D84" s="4">
        <f t="shared" si="12"/>
        <v>0</v>
      </c>
      <c r="E84" s="4">
        <f t="shared" si="12"/>
        <v>0</v>
      </c>
      <c r="F84" s="4">
        <f t="shared" si="12"/>
        <v>0</v>
      </c>
      <c r="G84" s="4">
        <f t="shared" si="12"/>
        <v>0</v>
      </c>
      <c r="H84" s="4">
        <f t="shared" si="12"/>
        <v>0</v>
      </c>
      <c r="I84" s="4">
        <f t="shared" si="12"/>
        <v>0</v>
      </c>
      <c r="J84" s="4">
        <f t="shared" si="12"/>
        <v>0</v>
      </c>
      <c r="K84" s="4">
        <f t="shared" si="12"/>
        <v>0</v>
      </c>
      <c r="L84" s="4">
        <f t="shared" si="12"/>
        <v>0</v>
      </c>
      <c r="M84" s="4">
        <f t="shared" si="12"/>
        <v>0</v>
      </c>
      <c r="N84" s="4">
        <f t="shared" si="12"/>
        <v>0</v>
      </c>
      <c r="O84" s="4">
        <f t="shared" si="12"/>
        <v>0</v>
      </c>
      <c r="P84" s="8">
        <f t="shared" si="8"/>
        <v>0</v>
      </c>
    </row>
    <row r="86" spans="1:16" x14ac:dyDescent="0.25">
      <c r="A86" s="17" t="s">
        <v>78</v>
      </c>
      <c r="B86" s="18">
        <f t="shared" ref="B86:O86" si="13">+B84+B74</f>
        <v>106001793</v>
      </c>
      <c r="C86" s="18">
        <f t="shared" si="13"/>
        <v>0</v>
      </c>
      <c r="D86" s="18">
        <f t="shared" si="13"/>
        <v>5516463.1499999994</v>
      </c>
      <c r="E86" s="18">
        <f t="shared" si="13"/>
        <v>6376517.1899999995</v>
      </c>
      <c r="F86" s="18">
        <f t="shared" si="13"/>
        <v>6782753.2199999997</v>
      </c>
      <c r="G86" s="18">
        <f t="shared" si="13"/>
        <v>10203308.09</v>
      </c>
      <c r="H86" s="18">
        <f t="shared" si="13"/>
        <v>8324165.0700000003</v>
      </c>
      <c r="I86" s="18">
        <f t="shared" si="13"/>
        <v>0</v>
      </c>
      <c r="J86" s="18">
        <f t="shared" si="13"/>
        <v>0</v>
      </c>
      <c r="K86" s="18">
        <f t="shared" si="13"/>
        <v>0</v>
      </c>
      <c r="L86" s="18">
        <f t="shared" si="13"/>
        <v>0</v>
      </c>
      <c r="M86" s="18">
        <f t="shared" si="13"/>
        <v>0</v>
      </c>
      <c r="N86" s="18">
        <f t="shared" si="13"/>
        <v>0</v>
      </c>
      <c r="O86" s="18">
        <f t="shared" si="13"/>
        <v>0</v>
      </c>
      <c r="P86" s="18" t="s">
        <v>114</v>
      </c>
    </row>
    <row r="87" spans="1:16" x14ac:dyDescent="0.25">
      <c r="A87" t="s">
        <v>88</v>
      </c>
      <c r="B87" s="13"/>
      <c r="G87" s="13">
        <f>10203308.09-G86</f>
        <v>0</v>
      </c>
    </row>
    <row r="88" spans="1:16" x14ac:dyDescent="0.25">
      <c r="D88" s="26"/>
      <c r="E88" s="13">
        <f>+E86-6376517.19</f>
        <v>0</v>
      </c>
      <c r="G88" s="13"/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2023-04-05T12:53:19Z</cp:lastPrinted>
  <dcterms:created xsi:type="dcterms:W3CDTF">2018-04-17T18:57:16Z</dcterms:created>
  <dcterms:modified xsi:type="dcterms:W3CDTF">2023-06-16T18:44:29Z</dcterms:modified>
</cp:coreProperties>
</file>