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AGOSTO\"/>
    </mc:Choice>
  </mc:AlternateContent>
  <xr:revisionPtr revIDLastSave="0" documentId="8_{5C7C5F12-8AFB-484A-BF08-385EE476949A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2" i="5" l="1"/>
  <c r="H30" i="5"/>
  <c r="G30" i="5"/>
  <c r="G29" i="5"/>
  <c r="H29" i="5" s="1"/>
  <c r="G28" i="5"/>
  <c r="H28" i="5" s="1"/>
  <c r="G25" i="5"/>
  <c r="H25" i="5" s="1"/>
  <c r="G24" i="5"/>
  <c r="H24" i="5" s="1"/>
  <c r="G23" i="5"/>
  <c r="H23" i="5" s="1"/>
  <c r="H22" i="5"/>
  <c r="G22" i="5"/>
  <c r="G21" i="5"/>
  <c r="H21" i="5" s="1"/>
  <c r="G20" i="5"/>
  <c r="H20" i="5" s="1"/>
  <c r="G19" i="5"/>
  <c r="H19" i="5" s="1"/>
  <c r="G18" i="5"/>
  <c r="H18" i="5" s="1"/>
  <c r="G17" i="5"/>
  <c r="H17" i="5" s="1"/>
  <c r="H16" i="5"/>
  <c r="G16" i="5"/>
  <c r="G15" i="5"/>
  <c r="H15" i="5" s="1"/>
  <c r="G14" i="5"/>
  <c r="G62" i="5" s="1"/>
  <c r="H14" i="5" l="1"/>
  <c r="H62" i="5" s="1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<sst xmlns="http://schemas.openxmlformats.org/spreadsheetml/2006/main" count="506" uniqueCount="257">
  <si>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</si>
  <si>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</si>
  <si>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</si>
  <si>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</si>
  <si>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</si>
  <si>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</si>
  <si>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</si>
  <si>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</si>
  <si>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</si>
  <si>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</si>
  <si>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</si>
  <si>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</si>
  <si>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</si>
  <si>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</si>
  <si>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</si>
  <si>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</si>
  <si>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</si>
  <si>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</si>
  <si>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</si>
  <si>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</si>
  <si>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</si>
  <si>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</si>
  <si>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</si>
  <si>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</si>
  <si>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</si>
  <si>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</si>
  <si>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</si>
  <si>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</si>
  <si>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</si>
  <si>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</si>
  <si>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</si>
  <si>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</si>
  <si>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</si>
  <si>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</si>
  <si>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</si>
  <si>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</si>
  <si>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</si>
  <si>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</si>
  <si>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</si>
  <si>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</si>
  <si>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</si>
  <si>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</si>
  <si>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</si>
  <si>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</si>
  <si>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</si>
  <si>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</si>
  <si>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</si>
  <si>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</si>
  <si>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</si>
  <si>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</si>
  <si>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</si>
  <si>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</si>
  <si>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</si>
  <si>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</si>
  <si>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</si>
  <si>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</si>
  <si>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</si>
  <si>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</si>
  <si>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</si>
  <si>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</si>
  <si>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</si>
  <si>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</si>
  <si>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</si>
  <si>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</si>
  <si>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</si>
  <si>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</si>
  <si>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</si>
  <si>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</si>
  <si>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</si>
  <si>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</si>
  <si>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</si>
  <si>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</si>
  <si>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</si>
  <si>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</si>
  <si>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</si>
  <si>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</si>
  <si>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</si>
  <si>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</si>
  <si>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</si>
  <si>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</si>
  <si>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</si>
  <si>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</si>
  <si>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</si>
  <si>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</si>
  <si>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</si>
  <si>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</si>
  <si>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</si>
  <si>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</si>
  <si>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</si>
  <si>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</si>
  <si>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</si>
  <si>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</si>
  <si>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</si>
  <si>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</si>
  <si>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</si>
  <si>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</si>
  <si>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</si>
  <si>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</si>
  <si>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</si>
  <si>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</si>
  <si>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</si>
  <si>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</si>
  <si>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</si>
  <si>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</si>
  <si>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</si>
  <si>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</si>
  <si>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</si>
  <si>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</si>
  <si>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</si>
  <si>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</si>
  <si>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</si>
  <si>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</si>
  <si>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</si>
  <si>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</si>
  <si>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</si>
  <si>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</si>
  <si>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</si>
  <si>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</si>
  <si>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</si>
  <si>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</si>
  <si>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</si>
  <si>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</si>
  <si>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</si>
  <si>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Enc. Administrativo y Financiero</t>
  </si>
  <si>
    <t>TOTAL</t>
  </si>
  <si>
    <t>COMPANIA DOMINICANA DE TELEFONOS C POR A</t>
  </si>
  <si>
    <t>MARGARITA FERNANDEZ FERNANDEZ DE SOTO</t>
  </si>
  <si>
    <t>COMPLETO</t>
  </si>
  <si>
    <t>GUARDIA PRESIDENCIAL</t>
  </si>
  <si>
    <t>CELALLA COMPANY, SRL</t>
  </si>
  <si>
    <t>PENDIENTE</t>
  </si>
  <si>
    <t>CORPORACION DEL ACUEDUCTO Y ALCANTARILLADO DE SANTO DOMINGO</t>
  </si>
  <si>
    <t>AYUNTAMIENTO DEL DISTRITO NACIONAL</t>
  </si>
  <si>
    <t>PLANETA AZUL, SA</t>
  </si>
  <si>
    <t>ALTAGRACIA ORQUIDEA MELO ENCARNACION</t>
  </si>
  <si>
    <t>N/A</t>
  </si>
  <si>
    <t>Lic. Jeovanny Tejeda</t>
  </si>
  <si>
    <t xml:space="preserve">                                 </t>
  </si>
  <si>
    <t>HUMANO SEGUROS S A</t>
  </si>
  <si>
    <t>RAYSA FANNI DANIS SANDOVAL</t>
  </si>
  <si>
    <t>SOLUCIONES INTEGRALES, CAF, SRL</t>
  </si>
  <si>
    <t>FACT. B1500000671 S/C  BS -0013414-2024 ,  POR DE SERV. DE MANTENIMIENTO DE LOS JARDINES DE ESTA INSTITUCIÓN Y LA ENM , CORRESPONDIENTE AL MES DE JUNIO  2025, A FAVOR DE SOLUCIONES INTEGRALES.</t>
  </si>
  <si>
    <t>B1500000671</t>
  </si>
  <si>
    <t>PAGO FACT E450000010345 Y 10353 POR CONCEPTO  SERVICIO DE AGUA PARA USO EN EL INSTITUTO NACIONAL DE MIGRACIÓN Y LA ESCUELA NACIONAL DE MIGRACIÓN, CORRESP. AL  MES JULIO  2025, A FAVOR DE LA CAASD</t>
  </si>
  <si>
    <t>E450000010345 Y 10353</t>
  </si>
  <si>
    <t>INVERSIONES DELECA, SRL</t>
  </si>
  <si>
    <t>PAGO FACT, B1500000119 S/OC 00124/25, POR ADQUISICIÓN DE MATERIALES GASTABLE DE OFICINA PARA USO DE ESTA INSTITUCIÓN, A FAVOR DE INVERSIONES DELECA.</t>
  </si>
  <si>
    <t>B1500000119</t>
  </si>
  <si>
    <t>M.P. UNIFORMES DE EMPRESAS, SRL</t>
  </si>
  <si>
    <t>PAGO FACT. B1500000243 ,S/OC 00077/25, POR SERV. DE CONFECCIÓN DE UNIFORMES PARA COLABORADORES DEL INM RD,  FAVOR DE  M.P. UNIFORMES DE EMPRESAS, SRL</t>
  </si>
  <si>
    <t>B1500000243</t>
  </si>
  <si>
    <t>OFFITEK, SRL</t>
  </si>
  <si>
    <t>PAGO FACT. B1500006549, ABONO /OC 00111/25, POR ADQUISICION DE  ACCESORIOS INFORMATICOS PARA EL  INM RD, A FAVOR DE OFFITEK.</t>
  </si>
  <si>
    <t>B1500006549</t>
  </si>
  <si>
    <t>GO HOME GPS, SRL</t>
  </si>
  <si>
    <t>PAGO FACT. B1500000302 S/OC 00119/25 POR CONTRATACIÓN DE SERV. DE SISTEMA DE POSICIONAMIENTO GLOBAL (GPS) ;PARA LOS VEHÍCULOS DEL INM RD, FAVOR DE GO HOME GPS</t>
  </si>
  <si>
    <t>B1500000302</t>
  </si>
  <si>
    <t>PAGO FACT. B1500000075 Y 77, 1ER ABONO OC /00126/25, POR SERVICIOS DE CATERING PARA DIFERENTES ACTIVIDADES DE LA ESCUELA NACIONAL DE MIGRACIÓN DEL INM RD, A FAVOR DE ALTAGRACIA ORQUIDEA MELO ENCARNACION</t>
  </si>
  <si>
    <t>B1500000075 Y 77</t>
  </si>
  <si>
    <t>PAGO FACT. B1500000092 POR CONCEPTO DE ALQUILER DE LOCAL DONDE FUNCIONA LA ESCUELA NACIONAL DE MIGRACIÓN, CORRESPONDIENTE AL  MES DE JULIO  2025, A FAVOR DE MARGARITA FERNANDEZ FERNANDEZ.</t>
  </si>
  <si>
    <t>B1500000092</t>
  </si>
  <si>
    <t>ERIC DEL CARMEN GOMEZ GIL</t>
  </si>
  <si>
    <t>B1500000076</t>
  </si>
  <si>
    <t>PAGO FACT. E450000014348,16060,\ y 16519, 3ER. ABONO A LA ORDEN DE COMPRA 0003/25, POR ADQUISICIÓN  DE BOTELLONES DE AGUA PARA CONSUMO DEL PERSONAL DE ESTA INSTITUCIÓN Y LA ESCUELA NACIONAL DE MIGRACION, A FAVOR DE PLANETA AZUL</t>
  </si>
  <si>
    <t>E450000014348,16060 y 16519</t>
  </si>
  <si>
    <t>PERFEL, SRL</t>
  </si>
  <si>
    <t>PAGO FACT. B1500000009 S/OC 00131/25 POR SUMINISTRO DE INSUMOS DE COCINA PARA EL INM RD, A FAVOR DE PERFEL SRL</t>
  </si>
  <si>
    <t xml:space="preserve">B1500000009 </t>
  </si>
  <si>
    <t>CHEZAAD, SRL</t>
  </si>
  <si>
    <t>PAGO FACT. B1500000114, S/C BS-000128-2024, POR SERV. DESARROLLADOR DE APLICACIONES Y DISEÑOS DE PANTALLAS PARA EL INM RD,  A FAVOR DE CHEZAAD</t>
  </si>
  <si>
    <t>B1500000114</t>
  </si>
  <si>
    <t>PAGO FACT. B1500000171 S/OC 00136/25, POR SERV. ELECTRICO PARA  REALIZARSE EN LA ENM RD, A FAVOR DE RAYSA FANNI DANIS SANDOVAL.</t>
  </si>
  <si>
    <t>B1500000171</t>
  </si>
  <si>
    <t>PAGO CUENTA 783049721 SEGÚN FACT. E450000086927 POR CONCEPTO DE PAGO DE FLOTAS,  DE ESTA INSTITUCIÓN,  A FAVOR  DE CLARO, CORRESPONDIENTE AL MES DE JULIO  DEL  2025</t>
  </si>
  <si>
    <t>E450000086927</t>
  </si>
  <si>
    <t>PAGO AL PRIMER REGIMIENTO DOMINICANO, GUARDIA PRESIDENCIAL, E. N. FACT. B1500000930, POR SERVICIOS DE ALMUERZOS, CORRESPONDIENTES AL MES DE JULIO. 2025, A FAVOR DE GUARDIA PRESIDENCIAL.</t>
  </si>
  <si>
    <t>B1500000930</t>
  </si>
  <si>
    <t>PATIO COMUN, SRL</t>
  </si>
  <si>
    <t>PAGO FACT. B1500000138 S/OC 00140/25, POR SERV. DE FACILITACION DOCENTE PARA EL DIPLOMADO GOBERNANZA DE LA MIGRACION LABORAL DE LA ENM RD, A FAVOR DE PATIO COMUN.</t>
  </si>
  <si>
    <t>B1500000138</t>
  </si>
  <si>
    <t>Correspondiente al Mes: Agosto del Año: 2025</t>
  </si>
  <si>
    <t>SEGUROS RESERVAS, S.A</t>
  </si>
  <si>
    <t>FACT. E450000006168 S/C  BS -0013414-2024 ,  POR CONCEPTO DE RENOVACION DE POLIZA DE SEGUROK NO. 2-2-201-0061355, DE INCENDIO Y LINEAS ALIADAS (BASICA), DEL INM, CORRESPONDIENTE A LA VIGENCIA DESDE 18/08//2025 HASTA 18/08/2026, A FAVOR DE SEGUROS RESERVAS.</t>
  </si>
  <si>
    <t>PAGO FACT. B1500000010 S/OC 00132/25, POR SUMINISTRO DE INSUMOS DE HIGIENE Y LIMPIEZA PARA EL INM RD, A FAVOR DE PERFEL SRL.</t>
  </si>
  <si>
    <t>B1500000010</t>
  </si>
  <si>
    <t>DISTRIBUIDORES INTERNACIONALES DE PETRÓLEO, SA</t>
  </si>
  <si>
    <t>PAGO FACT. E450000004606 Y 5033 S/00125/25 POR SERV. DE SUMINISTRO DE GASOIL  OPTIMO PARA USO DE LAS  PLANTAS  ELECTRICAS  DE ENM Y INM RD, A FAVOR DE DISTRIBUIDORES INTERNACIONALES DE PETROLEO.</t>
  </si>
  <si>
    <t>E450000004606 Y 5033</t>
  </si>
  <si>
    <t>PAGO FACT. E450000005133, POR CONCEPTO DEL 80 % DEL SEGURO MEDICO COMPLEMENTARIO DE LOS SERVIDORES /AS DE ESTA INSTITUCIÓN Y SUS FAMILIARES DIRECTOS CORRESPONDIENTE, AL MES DE AGOSTO   2025, A FAVOR DE HUMANO SEGUROS</t>
  </si>
  <si>
    <t>E450000005133</t>
  </si>
  <si>
    <t>FACT. B1500000681 S/C  BS -0013414-2024 ,  POR DE SERV. DE MANTENIMIENTO DE LOS JARDINES DE ESTA INSTITUCIÓN Y LA ENM , CORRESPONDIENTE AL MES DE  JULIO 2025, A FAVOR DE SOLUCIONES INTEGRALES.</t>
  </si>
  <si>
    <t>B1500000681</t>
  </si>
  <si>
    <t>PAGO FACT. B1500000682, S/CONT. BS-0002551-2025, POR CONTRATACIÓN DE SERV. DE TRES CONSERJES PARA COMPLETAR LABORES DE LIMPIEZA EN LAS INSTALACIONES DE INM-RD Y/O ENM, CORRESP. AL MES AGOSTO 2025, A FAVOR DE SOLUCIONES INTEGRALES.</t>
  </si>
  <si>
    <t>B1500000682</t>
  </si>
  <si>
    <t>PAGO FACT E450000012266 Y 12274,  POR CONCEPTO  SERVICIO DE AGUA PARA USO EN EL INSTITUTO NACIONAL DE MIGRACIÓN Y LA ESCUELA NACIONAL DE MIGRACIÓN, CORRESP. AL  MES AGOSTO  2025, A FAVOR DE LA CAASD</t>
  </si>
  <si>
    <t>E450000012266 Y 12274</t>
  </si>
  <si>
    <t>PAGO FACT B1500065735 Y B1500065747, POR CONCEPTO  SERVICIO DE RECOGIDA DE BASURA,  CORRESPONDIENTE AL MES AGOSTO  2025,  DEL INSTITUTO NACIONAL DE MIGRACIÓN Y LA  ESCUELA NACIONAL DE MIGRACIÓN,  A FAVOR DEL AYUNTAMIENTO  DEL DISTR. NA</t>
  </si>
  <si>
    <t>B1500065735 Y B1500065747</t>
  </si>
  <si>
    <t>BISMARCK JOSÉ HERNÁNDEZ DE ÓLEO</t>
  </si>
  <si>
    <t>PAGO FACT. B1500000005, 1ER ABONO /OC 00139/25, POR SERV. DE FACILITACION DOCENTE PARA TALLER INTERDICCION Y DEBIDO PROCESO EN NIÑOS/AS,ADOLECENTES Y SUS FAMILIAS EN LAS REPATRIACIONES TERRESTRES, (4TA EDICION)  A FAVOR DE BISMARCK JOSE HERNANDEZ DE OLEO.</t>
  </si>
  <si>
    <t>B1500000005</t>
  </si>
  <si>
    <t>FRANKLIN BENJAMIN LOPEZ FORNERIN</t>
  </si>
  <si>
    <t>PAGO FACT. B1500001143 ABONO /OC 00145/25, POR SERV. DE CATERING PARA REUNION DE LA DIVISION DE COMINICACION DEL INM RD, A FAVOR FRANKLIN BENJAMIN LOPEZ FORNERIN..</t>
  </si>
  <si>
    <t>B1500001143</t>
  </si>
  <si>
    <t>DISTRIBUIDORA Y SERVICIOS DIVERSOS DISOPE, SRL</t>
  </si>
  <si>
    <t>PAGO FACT. B1500000811 S/OC 00142/25, POR ADQUISICION DE LETRERO EN ACRILICO PARA LA UNIDAD  DE AUDITORIA INTERNA DE LA CONTRALORIA , DEL INM RD, A FAVOR DE DISTRIBUIDORA Y SERVICIOS DIVERSOS DISOPE, SRL</t>
  </si>
  <si>
    <t>B1500000811</t>
  </si>
  <si>
    <t>PAGO FACT. B1500000083 S/OC 00143/25, POR SERV. DE CATERING DE VARIAS ACTIVIDADES PARA LA ENM RD, FAVOR DE ALTAGRACIA ORQUIDEA MELO ENCARNACION</t>
  </si>
  <si>
    <t>B1500000083</t>
  </si>
  <si>
    <t>PAGO FACT. B1500000102  POR CONCEPTO DE ALQUILER DE LOCAL DONDE FUNCIONA ESTA INSTITUCIÓN, CORRESPONDIENTE AL MES  AGOSTO  2025, A  FAVOR DE CELALLA COMPANY.</t>
  </si>
  <si>
    <t>B1500000102</t>
  </si>
  <si>
    <t>UNIVERSIDAD ABIERTA PARA ADULTOS (UAPA), SANTIAGO</t>
  </si>
  <si>
    <t>PAGO FACT. B1500001280, CORRESPONDIENTE A LA MATRICULACIÓN AL TRIMESTRE (MAYO-JULIO 2025 ) DE PSICOLOGÍA INDUSTRIAL, DE LA SEÑORA JUANA L. RODRIGUEZ CROISER , AUXILIAR DE RECURSOS HUMANOS DE ESTA INSTITUCIÓN, A FAVOR DE LA  UNIVERSIDAD (UAPA)</t>
  </si>
  <si>
    <t>B1500001280</t>
  </si>
  <si>
    <t>PAGO FACT. B1500000085 2DO ABONO / OC 00126/ 25, POR SERVICIOS DE CATERIN PARA TALLER INTERDICCION Y DEBIDO PROCESO EN NNA  Y SUS FAMILIAS EN LA REPATRIACIONES TERRETRES 4TA EDICION DE LA   INM RD, A FAVOR DE ALTAGRACIA ORQUIDEA MELO ENCARNACION</t>
  </si>
  <si>
    <t>B1500000085</t>
  </si>
  <si>
    <t>PAGO FACT. B1500000086 S/OC 00148/25, POR SERV. DE CATERING PARA FORMACION CON DOCENTES NACIONALES E INTERNACIONALES DE LA ENM RD, A FAVOR DE ALTAGRACIA ORQUIDEA MELO ENCARNACION.</t>
  </si>
  <si>
    <t>B1500000086</t>
  </si>
  <si>
    <t>FUNDACIÓN EDUCATIVA DEL CARIBE</t>
  </si>
  <si>
    <t>PAGO FACT. B1500001369 CORRESP. AL CUATRIMESTRE SEPT' 2025 -ENERO-2026  DE LA CARRERA LICENCIATURA  EN MERCADEO , PARA EL SR. MIGUEL CORNIEL ARIAS, CHOFER DE LA DIRECCION  EJECUTIVA DEL INM RD, A FAVOR DE UNICARIBE</t>
  </si>
  <si>
    <t xml:space="preserve">B1500001369 </t>
  </si>
  <si>
    <t>EDITORA HOY, SAS</t>
  </si>
  <si>
    <t>PAGO FACT. E450000000601 S/OC 00152/25, POR SERV. DE SUSCRIPCION  ANUAL EN UN PERIODICO DE CIRCULACIONAL , PERIODO 2025-2026, A FAVOR DE EDITORA HOY.</t>
  </si>
  <si>
    <t>E450000000601</t>
  </si>
  <si>
    <t>PUBLICACIONES AHORA C X A</t>
  </si>
  <si>
    <t>PAGO FACT. B1500005283 S/OC 00151/25, POR SERV. DE SUSCRIPCION ANUAL EN UN PERIODICO DE CIRCULACION NACIONAL PERIODO 2025/2026, A FAVOR DE PUBLICACIONES AHORA C X A</t>
  </si>
  <si>
    <t>B1500005283</t>
  </si>
  <si>
    <t>MERCANTIL DE OFICINA SRL</t>
  </si>
  <si>
    <t>PAGO FACT. B1500000616 S/OC 00150/25 , POR SUMINISTRO DE CAPSULAS DE CAFE PARA  MAQUINA DEL  INM RD, A FAVOR DE MERCANTIL DE OFICINA SRL</t>
  </si>
  <si>
    <t>B1500000616</t>
  </si>
  <si>
    <t>AMAJTECH, SRL</t>
  </si>
  <si>
    <t>PAGO FACT. B1500000014 S/OC 00134/25 , POR ADQUISICION DE MEZCLADORA DE PRODUCCION EN VIVO PARA EL  INM RD, A FAVOR DE AMAJTECH, SRL</t>
  </si>
  <si>
    <t>B1500000014</t>
  </si>
  <si>
    <t>PAGO FACT. B1500000076 S/OC 0070/25, POR SERV. DE  FACILITACION  DE DIPLOMADO SOBRE TRATA DE MUJERES, NIÑAS/OS Y ADOLECENTES: ESTRATEGIA DE RESPUESTAS , COORDINACION Y FACILITACION PARA EL CURSO ESPECIALIZADO DERECHOS DE NNA EN MOVILIDAD, DE LA ENM RD.</t>
  </si>
  <si>
    <t>WST SOLUTIONS, SRL</t>
  </si>
  <si>
    <t>PAGO FACT. B1500000045, 1ER ABONO /OC 00121/25, POR SERV. DE SUSCRIPCION DE LICENCIAS INFORNMATICAS, PARA USO DEL INM RD, A FAVOR DE WST SOLUTIONS.</t>
  </si>
  <si>
    <t>B1500000045</t>
  </si>
  <si>
    <t>SERVICIOS PSICOSOCIALES Y EDUCATIVOS FELIZ LAMARCHE, SRL</t>
  </si>
  <si>
    <t>PAGO FACT. B1500000563 S/OC 00137/25, POR SERV. DE SUCRIPCION DE LICENCIA INFORMATICA PARA USO DEL INM RD, A FAVOR DE SERVICIOS PSICOSOCIALES Y EDUCATIVOS FELIZ LAMARCHE, SRL.</t>
  </si>
  <si>
    <t>B1500000563</t>
  </si>
  <si>
    <t>JERAM INVESTMENT, SRL</t>
  </si>
  <si>
    <t>PAGO FACT. B1500000249 S/OC 00153/25, POR ADQUISICION DE KIT DE MATERIALES GASTABLE PARA USO DEL  INM RD., A FAVOR DE JERAM INVESTMENT</t>
  </si>
  <si>
    <t>B1500000249</t>
  </si>
  <si>
    <t>PIA MENICUCCI Y ASOC., SRL</t>
  </si>
  <si>
    <t>PAGO FACT. B1500000224 S/OC 129/25, POR SERV. DE DISEÑO, DIAGRAMACION E IMPRESION  DEL BOLETIN INFORMATICO NUMERO 16 , ENERO -JUNIO 2025 DEL INM RD, A FAVOR DE PIA MENICUCCI Y ASOC.</t>
  </si>
  <si>
    <t>B1500000224</t>
  </si>
  <si>
    <t>TROPIGAS DOMINICANA</t>
  </si>
  <si>
    <t>PAGO FACT. E450000001344 S/OC 00159/25 POR SERV. DE SUMINISTRO DE GAS GLP PARA USO DE ENM Y INM RD, A FAVOR DE TROPIGAS DOMINICANA, SRL.</t>
  </si>
  <si>
    <t>E450000001344</t>
  </si>
  <si>
    <t>PAGO NCF E450000089631 POR SERV. DE INTERNET MOVIL DE ESTA INSTITUCIÓN, CORRESPONDIENTE  AL MES DE AGOSTO  .2025, A FAVOR DE CLARO</t>
  </si>
  <si>
    <t>E450000089631</t>
  </si>
  <si>
    <t>PAGO CUENTA 783049721 SEGÚN FACT. E450000089630, POR CONCEPTO DE PAGO DE FLOTAS,  DE ESTA INSTITUCIÓN,  A FAVOR  DE CLARO, CORRESPONDIENTE AL MES DE AGOSTO  DEL  2025</t>
  </si>
  <si>
    <t>E450000089630</t>
  </si>
  <si>
    <t>PAGO B1500000617 S/OC 00149/25, POR SERV. DE IMPRESION DE TALONARIOS PROVISIONALES DE CAJA CHICA PARA USO DEL AREA ADMINISTRATIVA Y FINACIERA DEL INM RD, A FAVOR DE MERCANTIL DE OFICINA SRL.</t>
  </si>
  <si>
    <t>B1500000617</t>
  </si>
  <si>
    <t>PAGO AL PRIMER REGIMIENTO DOMINICANO, GUARDIA PRESIDENCIAL, E. N. FACT. B1500000947, POR SERVICIOS DE ALMUERZOS, CORRESPONDIENTES AL MES DE AGOSTO. 2025, A FAVOR DE GUARDIA PRESIDENCIAL.</t>
  </si>
  <si>
    <t>B1500000947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</si>
</sst>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RD$&quot;* #,##0.00_-;\-&quot;RD$&quot;* #,##0.00_-;_-&quot;RD$&quot;* &quot;-&quot;??_-;_-@_-"/>
    <numFmt numFmtId="167" formatCode="_([$RD$-1C0A]* #,##0.00_);_([$RD$-1C0A]* \(#,##0.00\);_([$RD$-1C0A]* &quot;-&quot;??_);_(@_)"/>
    <numFmt numFmtId="168" formatCode="[$-409]d\-mmm\-yyyy;@"/>
    <numFmt numFmtId="169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b/>
      <sz val="12"/>
      <color rgb="FFFF0000"/>
      <name val="Futura Bk BT"/>
      <family val="2"/>
    </font>
    <font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6" fillId="0" borderId="0" xfId="0" applyFont="1"/>
    <xf numFmtId="167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7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8" fontId="11" fillId="0" borderId="2" xfId="0" applyNumberFormat="1" applyFont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7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43" fontId="4" fillId="0" borderId="0" xfId="5" applyFont="1" applyFill="1" applyBorder="1" applyAlignment="1">
      <alignment vertical="center"/>
    </xf>
    <xf numFmtId="167" fontId="5" fillId="0" borderId="0" xfId="0" applyNumberFormat="1" applyFont="1" applyAlignment="1">
      <alignment vertical="center"/>
    </xf>
    <xf numFmtId="43" fontId="5" fillId="4" borderId="0" xfId="5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43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43" fontId="15" fillId="0" borderId="14" xfId="0" applyNumberFormat="1" applyFont="1" applyBorder="1" applyAlignment="1">
      <alignment horizontal="right" vertical="center" wrapText="1"/>
    </xf>
    <xf numFmtId="43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43" fontId="15" fillId="0" borderId="0" xfId="0" applyNumberFormat="1" applyFont="1" applyAlignment="1">
      <alignment horizontal="right" vertical="center" wrapText="1"/>
    </xf>
    <xf numFmtId="43" fontId="14" fillId="0" borderId="9" xfId="0" applyNumberFormat="1" applyFont="1" applyBorder="1" applyAlignment="1">
      <alignment horizontal="center" vertical="center" wrapText="1"/>
    </xf>
    <xf numFmtId="43" fontId="14" fillId="0" borderId="9" xfId="0" applyNumberFormat="1" applyFont="1" applyBorder="1" applyAlignment="1">
      <alignment vertical="center"/>
    </xf>
    <xf numFmtId="43" fontId="14" fillId="0" borderId="0" xfId="0" applyNumberFormat="1" applyFont="1" applyAlignment="1">
      <alignment horizontal="right" vertical="center" wrapText="1"/>
    </xf>
    <xf numFmtId="43" fontId="16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43" fontId="14" fillId="0" borderId="16" xfId="0" applyNumberFormat="1" applyFont="1" applyBorder="1" applyAlignment="1">
      <alignment horizontal="right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6" fontId="17" fillId="2" borderId="0" xfId="0" applyNumberFormat="1" applyFont="1" applyFill="1" applyAlignment="1">
      <alignment horizontal="right" vertical="center"/>
    </xf>
    <xf numFmtId="165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7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7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8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7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 wrapText="1"/>
    </xf>
    <xf numFmtId="167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>
      <alignment horizontal="center" vertical="center" wrapText="1"/>
    </xf>
    <xf numFmtId="167" fontId="34" fillId="0" borderId="0" xfId="0" applyNumberFormat="1" applyFont="1" applyAlignment="1">
      <alignment horizontal="center" vertical="center" wrapText="1"/>
    </xf>
    <xf numFmtId="167" fontId="34" fillId="0" borderId="22" xfId="0" applyNumberFormat="1" applyFont="1" applyBorder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7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7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7" fontId="32" fillId="2" borderId="7" xfId="0" applyNumberFormat="1" applyFont="1" applyFill="1" applyBorder="1" applyAlignment="1">
      <alignment horizontal="center" vertical="center" wrapText="1"/>
    </xf>
    <xf numFmtId="167" fontId="32" fillId="0" borderId="7" xfId="0" applyNumberFormat="1" applyFont="1" applyBorder="1" applyAlignment="1">
      <alignment horizontal="center" vertical="center" wrapText="1"/>
    </xf>
    <xf numFmtId="168" fontId="32" fillId="0" borderId="8" xfId="0" applyNumberFormat="1" applyFont="1" applyBorder="1" applyAlignment="1">
      <alignment horizontal="center" vertical="center"/>
    </xf>
    <xf numFmtId="167" fontId="35" fillId="0" borderId="1" xfId="0" applyNumberFormat="1" applyFont="1" applyBorder="1" applyAlignment="1">
      <alignment horizontal="center" vertical="center" wrapText="1"/>
    </xf>
    <xf numFmtId="167" fontId="36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vertical="center"/>
    </xf>
    <xf numFmtId="168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167" fontId="37" fillId="0" borderId="0" xfId="0" applyNumberFormat="1" applyFont="1" applyAlignment="1">
      <alignment horizontal="center" vertical="center" wrapText="1"/>
    </xf>
    <xf numFmtId="0" fontId="28" fillId="2" borderId="0" xfId="0" applyFont="1" applyFill="1" applyAlignment="1">
      <alignment vertical="center"/>
    </xf>
    <xf numFmtId="14" fontId="35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7" fontId="26" fillId="6" borderId="4" xfId="0" applyNumberFormat="1" applyFont="1" applyFill="1" applyBorder="1" applyAlignment="1">
      <alignment horizontal="center" vertical="center" wrapText="1"/>
    </xf>
    <xf numFmtId="167" fontId="26" fillId="6" borderId="7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167" fontId="26" fillId="6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138768</xdr:colOff>
      <xdr:row>0</xdr:row>
      <xdr:rowOff>51954</xdr:rowOff>
    </xdr:from>
    <xdr:to>
      <xdr:col>0</xdr:col>
      <xdr:colOff>2372591</xdr:colOff>
      <xdr:row>7</xdr:row>
      <xdr:rowOff>335535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8" y="51954"/>
          <a:ext cx="2233823" cy="2586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8"/>
      <c r="B9" s="138"/>
    </row>
    <row r="10" spans="1:2" s="84" customFormat="1" ht="32.25" x14ac:dyDescent="0.2">
      <c r="A10" s="138"/>
      <c r="B10" s="138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9"/>
      <c r="B14" s="139"/>
    </row>
    <row r="15" spans="1:2" s="84" customFormat="1" ht="26.25" customHeight="1" x14ac:dyDescent="0.2">
      <c r="A15" s="140" t="s">
        <v>2</v>
      </c>
      <c r="B15" s="142" t="s">
        <v>4</v>
      </c>
    </row>
    <row r="16" spans="1:2" s="84" customFormat="1" ht="27.75" customHeight="1" thickBot="1" x14ac:dyDescent="0.25">
      <c r="A16" s="141"/>
      <c r="B16" s="143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101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120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102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103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104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105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106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107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108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109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110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111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112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121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113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114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115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116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117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118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119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K99"/>
  <sheetViews>
    <sheetView showGridLines="0" tabSelected="1" zoomScale="55" zoomScaleNormal="55" zoomScaleSheetLayoutView="28" workbookViewId="0">
      <selection activeCell="J15" sqref="J15"/>
    </sheetView>
  </sheetViews>
  <sheetFormatPr baseColWidth="10" defaultColWidth="77.7109375" defaultRowHeight="25.5" x14ac:dyDescent="0.35"/>
  <cols>
    <col min="1" max="1" width="57.7109375" style="99" customWidth="1"/>
    <col min="2" max="2" width="67.5703125" style="84" customWidth="1"/>
    <col min="3" max="3" width="28.85546875" style="100" customWidth="1"/>
    <col min="4" max="4" width="17.7109375" style="99" customWidth="1"/>
    <col min="5" max="5" width="26.5703125" style="85" customWidth="1"/>
    <col min="6" max="6" width="19.140625" style="99" customWidth="1"/>
    <col min="7" max="7" width="30.5703125" style="99" customWidth="1"/>
    <col min="8" max="8" width="34.85546875" style="86" customWidth="1"/>
    <col min="9" max="9" width="44.85546875" style="99" customWidth="1"/>
    <col min="12" max="16384" width="77.7109375" style="84"/>
  </cols>
  <sheetData>
    <row r="3" spans="1:11" x14ac:dyDescent="0.35">
      <c r="D3" s="99" t="s">
        <v>10</v>
      </c>
    </row>
    <row r="5" spans="1:11" x14ac:dyDescent="0.35">
      <c r="B5" s="84" t="s">
        <v>137</v>
      </c>
    </row>
    <row r="6" spans="1:11" x14ac:dyDescent="0.35">
      <c r="I6" s="99" t="s">
        <v>10</v>
      </c>
    </row>
    <row r="7" spans="1:11" ht="25.5" customHeight="1" x14ac:dyDescent="0.2">
      <c r="A7" s="147" t="s">
        <v>122</v>
      </c>
      <c r="B7" s="147"/>
      <c r="C7" s="147"/>
      <c r="D7" s="147"/>
      <c r="E7" s="147"/>
      <c r="F7" s="147"/>
      <c r="G7" s="147"/>
      <c r="H7" s="147"/>
      <c r="I7" s="147"/>
    </row>
    <row r="8" spans="1:11" s="94" customFormat="1" ht="32.25" x14ac:dyDescent="0.2">
      <c r="A8" s="138" t="s">
        <v>10</v>
      </c>
      <c r="B8" s="138"/>
      <c r="C8" s="138"/>
      <c r="D8" s="138"/>
      <c r="E8" s="138"/>
      <c r="F8" s="138"/>
      <c r="G8" s="138"/>
      <c r="H8" s="138"/>
      <c r="I8" s="138"/>
      <c r="J8"/>
      <c r="K8"/>
    </row>
    <row r="9" spans="1:11" s="94" customFormat="1" ht="27" thickBot="1" x14ac:dyDescent="0.45">
      <c r="A9" s="89"/>
      <c r="B9" s="89"/>
      <c r="C9" s="101"/>
      <c r="D9" s="89"/>
      <c r="E9" s="90"/>
      <c r="F9" s="102"/>
      <c r="G9" s="89"/>
      <c r="H9" s="91"/>
      <c r="I9" s="102"/>
      <c r="J9"/>
      <c r="K9"/>
    </row>
    <row r="10" spans="1:11" s="94" customFormat="1" ht="26.25" x14ac:dyDescent="0.2">
      <c r="A10" s="148" t="s">
        <v>180</v>
      </c>
      <c r="B10" s="149"/>
      <c r="C10" s="149"/>
      <c r="D10" s="149"/>
      <c r="E10" s="149"/>
      <c r="F10" s="149"/>
      <c r="G10" s="149"/>
      <c r="H10" s="149"/>
      <c r="I10" s="150"/>
      <c r="J10"/>
      <c r="K10"/>
    </row>
    <row r="11" spans="1:11" s="94" customFormat="1" ht="15" x14ac:dyDescent="0.2">
      <c r="A11" s="144" t="s">
        <v>100</v>
      </c>
      <c r="B11" s="151" t="s">
        <v>3</v>
      </c>
      <c r="C11" s="144" t="s">
        <v>1</v>
      </c>
      <c r="D11" s="144" t="s">
        <v>94</v>
      </c>
      <c r="E11" s="152" t="s">
        <v>95</v>
      </c>
      <c r="F11" s="144" t="s">
        <v>96</v>
      </c>
      <c r="G11" s="144" t="s">
        <v>97</v>
      </c>
      <c r="H11" s="152" t="s">
        <v>98</v>
      </c>
      <c r="I11" s="144" t="s">
        <v>99</v>
      </c>
      <c r="J11"/>
      <c r="K11"/>
    </row>
    <row r="12" spans="1:11" s="94" customFormat="1" ht="36.75" customHeight="1" x14ac:dyDescent="0.2">
      <c r="A12" s="144"/>
      <c r="B12" s="151"/>
      <c r="C12" s="144"/>
      <c r="D12" s="144"/>
      <c r="E12" s="152"/>
      <c r="F12" s="144"/>
      <c r="G12" s="144"/>
      <c r="H12" s="152"/>
      <c r="I12" s="144"/>
      <c r="J12"/>
      <c r="K12"/>
    </row>
    <row r="13" spans="1:11" s="94" customFormat="1" ht="75" x14ac:dyDescent="0.2">
      <c r="A13" s="120" t="s">
        <v>181</v>
      </c>
      <c r="B13" s="134" t="s">
        <v>182</v>
      </c>
      <c r="C13" s="120" t="s">
        <v>142</v>
      </c>
      <c r="D13" s="118">
        <v>45813</v>
      </c>
      <c r="E13" s="130">
        <v>140675.03</v>
      </c>
      <c r="F13" s="118">
        <v>45869</v>
      </c>
      <c r="G13" s="107">
        <v>0</v>
      </c>
      <c r="H13" s="119">
        <v>140675.03</v>
      </c>
      <c r="I13" s="133" t="s">
        <v>130</v>
      </c>
      <c r="J13"/>
      <c r="K13"/>
    </row>
    <row r="14" spans="1:11" s="94" customFormat="1" ht="60" x14ac:dyDescent="0.2">
      <c r="A14" s="120" t="s">
        <v>140</v>
      </c>
      <c r="B14" s="134" t="s">
        <v>141</v>
      </c>
      <c r="C14" s="120" t="s">
        <v>142</v>
      </c>
      <c r="D14" s="118">
        <v>45839</v>
      </c>
      <c r="E14" s="130">
        <v>25910.83</v>
      </c>
      <c r="F14" s="118">
        <v>45869</v>
      </c>
      <c r="G14" s="107">
        <f>+E14</f>
        <v>25910.83</v>
      </c>
      <c r="H14" s="119">
        <f t="shared" ref="H14:H30" si="0">E14-G14</f>
        <v>0</v>
      </c>
      <c r="I14" s="133" t="s">
        <v>127</v>
      </c>
      <c r="J14"/>
      <c r="K14"/>
    </row>
    <row r="15" spans="1:11" s="94" customFormat="1" ht="60" x14ac:dyDescent="0.2">
      <c r="A15" s="120" t="s">
        <v>131</v>
      </c>
      <c r="B15" s="134" t="s">
        <v>143</v>
      </c>
      <c r="C15" s="120" t="s">
        <v>144</v>
      </c>
      <c r="D15" s="118">
        <v>45839</v>
      </c>
      <c r="E15" s="130">
        <v>2010.8</v>
      </c>
      <c r="F15" s="118">
        <v>45874</v>
      </c>
      <c r="G15" s="107">
        <f t="shared" ref="G15:G30" si="1">+E15</f>
        <v>2010.8</v>
      </c>
      <c r="H15" s="119">
        <f t="shared" si="0"/>
        <v>0</v>
      </c>
      <c r="I15" s="133" t="s">
        <v>127</v>
      </c>
      <c r="J15"/>
      <c r="K15"/>
    </row>
    <row r="16" spans="1:11" s="94" customFormat="1" ht="45" x14ac:dyDescent="0.2">
      <c r="A16" s="120" t="s">
        <v>145</v>
      </c>
      <c r="B16" s="134" t="s">
        <v>146</v>
      </c>
      <c r="C16" s="120" t="s">
        <v>147</v>
      </c>
      <c r="D16" s="118">
        <v>45840</v>
      </c>
      <c r="E16" s="130">
        <v>200027.7</v>
      </c>
      <c r="F16" s="118">
        <v>45867</v>
      </c>
      <c r="G16" s="107">
        <f t="shared" si="1"/>
        <v>200027.7</v>
      </c>
      <c r="H16" s="119">
        <f>E16-G16</f>
        <v>0</v>
      </c>
      <c r="I16" s="133" t="s">
        <v>127</v>
      </c>
      <c r="J16"/>
      <c r="K16"/>
    </row>
    <row r="17" spans="1:11" s="94" customFormat="1" ht="45" x14ac:dyDescent="0.2">
      <c r="A17" s="120" t="s">
        <v>148</v>
      </c>
      <c r="B17" s="134" t="s">
        <v>149</v>
      </c>
      <c r="C17" s="120" t="s">
        <v>150</v>
      </c>
      <c r="D17" s="118">
        <v>45842</v>
      </c>
      <c r="E17" s="130">
        <v>154650.79999999999</v>
      </c>
      <c r="F17" s="118">
        <v>45862</v>
      </c>
      <c r="G17" s="107">
        <f t="shared" si="1"/>
        <v>154650.79999999999</v>
      </c>
      <c r="H17" s="119">
        <f t="shared" si="0"/>
        <v>0</v>
      </c>
      <c r="I17" s="133" t="s">
        <v>127</v>
      </c>
      <c r="J17"/>
      <c r="K17"/>
    </row>
    <row r="18" spans="1:11" s="94" customFormat="1" ht="45" x14ac:dyDescent="0.2">
      <c r="A18" s="120" t="s">
        <v>151</v>
      </c>
      <c r="B18" s="134" t="s">
        <v>152</v>
      </c>
      <c r="C18" s="120" t="s">
        <v>153</v>
      </c>
      <c r="D18" s="118">
        <v>45842</v>
      </c>
      <c r="E18" s="130">
        <v>29329.759999999998</v>
      </c>
      <c r="F18" s="118">
        <v>45875</v>
      </c>
      <c r="G18" s="107">
        <f t="shared" si="1"/>
        <v>29329.759999999998</v>
      </c>
      <c r="H18" s="119">
        <f t="shared" si="0"/>
        <v>0</v>
      </c>
      <c r="I18" s="133" t="s">
        <v>127</v>
      </c>
      <c r="J18"/>
      <c r="K18"/>
    </row>
    <row r="19" spans="1:11" s="94" customFormat="1" ht="60" x14ac:dyDescent="0.2">
      <c r="A19" s="120" t="s">
        <v>154</v>
      </c>
      <c r="B19" s="134" t="s">
        <v>155</v>
      </c>
      <c r="C19" s="120" t="s">
        <v>156</v>
      </c>
      <c r="D19" s="118">
        <v>45846</v>
      </c>
      <c r="E19" s="130">
        <v>51890.5</v>
      </c>
      <c r="F19" s="118">
        <v>45867</v>
      </c>
      <c r="G19" s="107">
        <f t="shared" si="1"/>
        <v>51890.5</v>
      </c>
      <c r="H19" s="119">
        <f t="shared" si="0"/>
        <v>0</v>
      </c>
      <c r="I19" s="133" t="s">
        <v>127</v>
      </c>
      <c r="J19"/>
      <c r="K19"/>
    </row>
    <row r="20" spans="1:11" s="94" customFormat="1" ht="60" x14ac:dyDescent="0.2">
      <c r="A20" s="120" t="s">
        <v>134</v>
      </c>
      <c r="B20" s="134" t="s">
        <v>157</v>
      </c>
      <c r="C20" s="120" t="s">
        <v>158</v>
      </c>
      <c r="D20" s="118">
        <v>45846</v>
      </c>
      <c r="E20" s="130">
        <v>228648.6</v>
      </c>
      <c r="F20" s="118">
        <v>45878</v>
      </c>
      <c r="G20" s="107">
        <f t="shared" si="1"/>
        <v>228648.6</v>
      </c>
      <c r="H20" s="119">
        <f t="shared" si="0"/>
        <v>0</v>
      </c>
      <c r="I20" s="133" t="s">
        <v>127</v>
      </c>
      <c r="J20"/>
      <c r="K20"/>
    </row>
    <row r="21" spans="1:11" s="94" customFormat="1" ht="60" x14ac:dyDescent="0.2">
      <c r="A21" s="120" t="s">
        <v>126</v>
      </c>
      <c r="B21" s="134" t="s">
        <v>159</v>
      </c>
      <c r="C21" s="120" t="s">
        <v>160</v>
      </c>
      <c r="D21" s="118">
        <v>45847</v>
      </c>
      <c r="E21" s="130">
        <v>130754.79</v>
      </c>
      <c r="F21" s="118">
        <v>45864</v>
      </c>
      <c r="G21" s="107">
        <f t="shared" si="1"/>
        <v>130754.79</v>
      </c>
      <c r="H21" s="119">
        <f t="shared" si="0"/>
        <v>0</v>
      </c>
      <c r="I21" s="133" t="s">
        <v>127</v>
      </c>
      <c r="J21"/>
      <c r="K21"/>
    </row>
    <row r="22" spans="1:11" s="94" customFormat="1" ht="75" x14ac:dyDescent="0.2">
      <c r="A22" s="120" t="s">
        <v>133</v>
      </c>
      <c r="B22" s="134" t="s">
        <v>163</v>
      </c>
      <c r="C22" s="120" t="s">
        <v>164</v>
      </c>
      <c r="D22" s="118">
        <v>45853</v>
      </c>
      <c r="E22" s="130">
        <v>10260</v>
      </c>
      <c r="F22" s="118">
        <v>45885</v>
      </c>
      <c r="G22" s="107">
        <f t="shared" si="1"/>
        <v>10260</v>
      </c>
      <c r="H22" s="119">
        <f t="shared" si="0"/>
        <v>0</v>
      </c>
      <c r="I22" s="133" t="s">
        <v>127</v>
      </c>
      <c r="J22"/>
      <c r="K22"/>
    </row>
    <row r="23" spans="1:11" s="94" customFormat="1" ht="45" x14ac:dyDescent="0.2">
      <c r="A23" s="120" t="s">
        <v>165</v>
      </c>
      <c r="B23" s="134" t="s">
        <v>166</v>
      </c>
      <c r="C23" s="120" t="s">
        <v>167</v>
      </c>
      <c r="D23" s="118">
        <v>45856</v>
      </c>
      <c r="E23" s="130">
        <v>95050</v>
      </c>
      <c r="F23" s="118">
        <v>45882</v>
      </c>
      <c r="G23" s="107">
        <f t="shared" si="1"/>
        <v>95050</v>
      </c>
      <c r="H23" s="119">
        <f t="shared" si="0"/>
        <v>0</v>
      </c>
      <c r="I23" s="133" t="s">
        <v>127</v>
      </c>
      <c r="J23"/>
      <c r="K23"/>
    </row>
    <row r="24" spans="1:11" s="94" customFormat="1" ht="45" x14ac:dyDescent="0.2">
      <c r="A24" s="120" t="s">
        <v>168</v>
      </c>
      <c r="B24" s="134" t="s">
        <v>169</v>
      </c>
      <c r="C24" s="120" t="s">
        <v>170</v>
      </c>
      <c r="D24" s="118">
        <v>45860</v>
      </c>
      <c r="E24" s="130">
        <v>153400</v>
      </c>
      <c r="F24" s="118">
        <v>45878</v>
      </c>
      <c r="G24" s="107">
        <f t="shared" si="1"/>
        <v>153400</v>
      </c>
      <c r="H24" s="119">
        <f t="shared" si="0"/>
        <v>0</v>
      </c>
      <c r="I24" s="133" t="s">
        <v>127</v>
      </c>
      <c r="J24"/>
      <c r="K24"/>
    </row>
    <row r="25" spans="1:11" s="94" customFormat="1" ht="45" x14ac:dyDescent="0.2">
      <c r="A25" s="120" t="s">
        <v>139</v>
      </c>
      <c r="B25" s="134" t="s">
        <v>171</v>
      </c>
      <c r="C25" s="120" t="s">
        <v>172</v>
      </c>
      <c r="D25" s="118">
        <v>45861</v>
      </c>
      <c r="E25" s="130">
        <v>45430</v>
      </c>
      <c r="F25" s="118">
        <v>45877</v>
      </c>
      <c r="G25" s="107">
        <f t="shared" si="1"/>
        <v>45430</v>
      </c>
      <c r="H25" s="119">
        <f t="shared" si="0"/>
        <v>0</v>
      </c>
      <c r="I25" s="133" t="s">
        <v>127</v>
      </c>
      <c r="J25"/>
      <c r="K25"/>
    </row>
    <row r="26" spans="1:11" s="94" customFormat="1" ht="45" x14ac:dyDescent="0.2">
      <c r="A26" s="120" t="s">
        <v>165</v>
      </c>
      <c r="B26" s="134" t="s">
        <v>183</v>
      </c>
      <c r="C26" s="120" t="s">
        <v>184</v>
      </c>
      <c r="D26" s="118">
        <v>45861</v>
      </c>
      <c r="E26" s="130">
        <v>203974.8</v>
      </c>
      <c r="F26" s="118">
        <v>45897</v>
      </c>
      <c r="G26" s="107">
        <v>0</v>
      </c>
      <c r="H26" s="119">
        <v>203974.8</v>
      </c>
      <c r="I26" s="133" t="s">
        <v>130</v>
      </c>
      <c r="J26"/>
      <c r="K26"/>
    </row>
    <row r="27" spans="1:11" s="94" customFormat="1" ht="60" x14ac:dyDescent="0.2">
      <c r="A27" s="120" t="s">
        <v>185</v>
      </c>
      <c r="B27" s="134" t="s">
        <v>186</v>
      </c>
      <c r="C27" s="120" t="s">
        <v>187</v>
      </c>
      <c r="D27" s="118">
        <v>45862</v>
      </c>
      <c r="E27" s="130">
        <v>34862.400000000001</v>
      </c>
      <c r="F27" s="118">
        <v>45899</v>
      </c>
      <c r="G27" s="107">
        <v>0</v>
      </c>
      <c r="H27" s="119">
        <v>34862.400000000001</v>
      </c>
      <c r="I27" s="133" t="s">
        <v>130</v>
      </c>
      <c r="J27"/>
      <c r="K27"/>
    </row>
    <row r="28" spans="1:11" s="94" customFormat="1" ht="60" x14ac:dyDescent="0.2">
      <c r="A28" s="120" t="s">
        <v>125</v>
      </c>
      <c r="B28" s="134" t="s">
        <v>173</v>
      </c>
      <c r="C28" s="120" t="s">
        <v>174</v>
      </c>
      <c r="D28" s="118">
        <v>45865</v>
      </c>
      <c r="E28" s="130">
        <v>81552.25</v>
      </c>
      <c r="F28" s="118">
        <v>45885</v>
      </c>
      <c r="G28" s="107">
        <f t="shared" si="1"/>
        <v>81552.25</v>
      </c>
      <c r="H28" s="119">
        <f t="shared" si="0"/>
        <v>0</v>
      </c>
      <c r="I28" s="133" t="s">
        <v>127</v>
      </c>
      <c r="J28"/>
      <c r="K28"/>
    </row>
    <row r="29" spans="1:11" s="94" customFormat="1" ht="60" x14ac:dyDescent="0.2">
      <c r="A29" s="120" t="s">
        <v>128</v>
      </c>
      <c r="B29" s="134" t="s">
        <v>175</v>
      </c>
      <c r="C29" s="120" t="s">
        <v>176</v>
      </c>
      <c r="D29" s="118">
        <v>45869</v>
      </c>
      <c r="E29" s="130">
        <v>99828</v>
      </c>
      <c r="F29" s="137" t="s">
        <v>135</v>
      </c>
      <c r="G29" s="107">
        <f t="shared" si="1"/>
        <v>99828</v>
      </c>
      <c r="H29" s="119">
        <f t="shared" si="0"/>
        <v>0</v>
      </c>
      <c r="I29" s="133" t="s">
        <v>127</v>
      </c>
      <c r="J29"/>
      <c r="K29"/>
    </row>
    <row r="30" spans="1:11" s="136" customFormat="1" ht="60" x14ac:dyDescent="0.2">
      <c r="A30" s="120" t="s">
        <v>177</v>
      </c>
      <c r="B30" s="134" t="s">
        <v>178</v>
      </c>
      <c r="C30" s="120" t="s">
        <v>179</v>
      </c>
      <c r="D30" s="118">
        <v>45869</v>
      </c>
      <c r="E30" s="130">
        <v>7200</v>
      </c>
      <c r="F30" s="118">
        <v>45870</v>
      </c>
      <c r="G30" s="107">
        <f t="shared" si="1"/>
        <v>7200</v>
      </c>
      <c r="H30" s="119">
        <f t="shared" si="0"/>
        <v>0</v>
      </c>
      <c r="I30" s="133" t="s">
        <v>127</v>
      </c>
      <c r="J30"/>
      <c r="K30"/>
    </row>
    <row r="31" spans="1:11" s="94" customFormat="1" ht="75" x14ac:dyDescent="0.2">
      <c r="A31" s="120" t="s">
        <v>138</v>
      </c>
      <c r="B31" s="134" t="s">
        <v>188</v>
      </c>
      <c r="C31" s="120" t="s">
        <v>189</v>
      </c>
      <c r="D31" s="118">
        <v>45870</v>
      </c>
      <c r="E31" s="130">
        <v>440932.95</v>
      </c>
      <c r="F31" s="118">
        <v>45885</v>
      </c>
      <c r="G31" s="107">
        <v>440932.95</v>
      </c>
      <c r="H31" s="119">
        <v>0</v>
      </c>
      <c r="I31" s="133" t="s">
        <v>127</v>
      </c>
      <c r="J31"/>
      <c r="K31"/>
    </row>
    <row r="32" spans="1:11" s="94" customFormat="1" ht="60" x14ac:dyDescent="0.2">
      <c r="A32" s="120" t="s">
        <v>140</v>
      </c>
      <c r="B32" s="134" t="s">
        <v>190</v>
      </c>
      <c r="C32" s="120" t="s">
        <v>191</v>
      </c>
      <c r="D32" s="118">
        <v>45870</v>
      </c>
      <c r="E32" s="130">
        <v>25910.83</v>
      </c>
      <c r="F32" s="118">
        <v>45909</v>
      </c>
      <c r="G32" s="107">
        <v>0</v>
      </c>
      <c r="H32" s="119">
        <v>25910.83</v>
      </c>
      <c r="I32" s="133" t="s">
        <v>130</v>
      </c>
      <c r="J32"/>
      <c r="K32"/>
    </row>
    <row r="33" spans="1:11" s="94" customFormat="1" ht="75" x14ac:dyDescent="0.2">
      <c r="A33" s="120" t="s">
        <v>140</v>
      </c>
      <c r="B33" s="134" t="s">
        <v>192</v>
      </c>
      <c r="C33" s="120" t="s">
        <v>193</v>
      </c>
      <c r="D33" s="118">
        <v>45870</v>
      </c>
      <c r="E33" s="130">
        <v>105648.54</v>
      </c>
      <c r="F33" s="118">
        <v>45897</v>
      </c>
      <c r="G33" s="107">
        <v>0</v>
      </c>
      <c r="H33" s="119">
        <v>105648.54</v>
      </c>
      <c r="I33" s="133" t="s">
        <v>130</v>
      </c>
      <c r="J33"/>
      <c r="K33"/>
    </row>
    <row r="34" spans="1:11" s="94" customFormat="1" ht="60" x14ac:dyDescent="0.2">
      <c r="A34" s="120" t="s">
        <v>131</v>
      </c>
      <c r="B34" s="134" t="s">
        <v>194</v>
      </c>
      <c r="C34" s="120" t="s">
        <v>195</v>
      </c>
      <c r="D34" s="118">
        <v>45870</v>
      </c>
      <c r="E34" s="130">
        <v>2010.8</v>
      </c>
      <c r="F34" s="118">
        <v>45910</v>
      </c>
      <c r="G34" s="107">
        <v>0</v>
      </c>
      <c r="H34" s="119">
        <v>2010.8</v>
      </c>
      <c r="I34" s="133" t="s">
        <v>130</v>
      </c>
      <c r="J34"/>
      <c r="K34"/>
    </row>
    <row r="35" spans="1:11" s="94" customFormat="1" ht="75" x14ac:dyDescent="0.2">
      <c r="A35" s="120" t="s">
        <v>132</v>
      </c>
      <c r="B35" s="134" t="s">
        <v>196</v>
      </c>
      <c r="C35" s="120" t="s">
        <v>197</v>
      </c>
      <c r="D35" s="118">
        <v>45870</v>
      </c>
      <c r="E35" s="130">
        <v>3600</v>
      </c>
      <c r="F35" s="118">
        <v>45898</v>
      </c>
      <c r="G35" s="107">
        <v>0</v>
      </c>
      <c r="H35" s="119">
        <v>3600</v>
      </c>
      <c r="I35" s="133" t="s">
        <v>130</v>
      </c>
      <c r="J35"/>
      <c r="K35"/>
    </row>
    <row r="36" spans="1:11" s="94" customFormat="1" ht="75" x14ac:dyDescent="0.2">
      <c r="A36" s="120" t="s">
        <v>198</v>
      </c>
      <c r="B36" s="134" t="s">
        <v>199</v>
      </c>
      <c r="C36" s="120" t="s">
        <v>200</v>
      </c>
      <c r="D36" s="118">
        <v>45873</v>
      </c>
      <c r="E36" s="130">
        <v>14400</v>
      </c>
      <c r="F36" s="118">
        <v>45910</v>
      </c>
      <c r="G36" s="107">
        <v>0</v>
      </c>
      <c r="H36" s="119">
        <v>14400</v>
      </c>
      <c r="I36" s="133" t="s">
        <v>130</v>
      </c>
      <c r="J36"/>
      <c r="K36"/>
    </row>
    <row r="37" spans="1:11" s="94" customFormat="1" ht="60" x14ac:dyDescent="0.2">
      <c r="A37" s="120" t="s">
        <v>201</v>
      </c>
      <c r="B37" s="134" t="s">
        <v>202</v>
      </c>
      <c r="C37" s="120" t="s">
        <v>203</v>
      </c>
      <c r="D37" s="118">
        <v>45873</v>
      </c>
      <c r="E37" s="130">
        <v>33264.199999999997</v>
      </c>
      <c r="F37" s="118">
        <v>45899</v>
      </c>
      <c r="G37" s="107">
        <v>0</v>
      </c>
      <c r="H37" s="119">
        <v>33264.199999999997</v>
      </c>
      <c r="I37" s="133" t="s">
        <v>130</v>
      </c>
      <c r="J37"/>
      <c r="K37"/>
    </row>
    <row r="38" spans="1:11" s="94" customFormat="1" ht="60" x14ac:dyDescent="0.2">
      <c r="A38" s="120" t="s">
        <v>204</v>
      </c>
      <c r="B38" s="134" t="s">
        <v>205</v>
      </c>
      <c r="C38" s="120" t="s">
        <v>206</v>
      </c>
      <c r="D38" s="118">
        <v>45874</v>
      </c>
      <c r="E38" s="130">
        <v>6490</v>
      </c>
      <c r="F38" s="118">
        <v>45909</v>
      </c>
      <c r="G38" s="107">
        <v>0</v>
      </c>
      <c r="H38" s="119">
        <v>6490</v>
      </c>
      <c r="I38" s="133" t="s">
        <v>130</v>
      </c>
      <c r="J38"/>
      <c r="K38"/>
    </row>
    <row r="39" spans="1:11" s="94" customFormat="1" ht="45" x14ac:dyDescent="0.2">
      <c r="A39" s="120" t="s">
        <v>134</v>
      </c>
      <c r="B39" s="134" t="s">
        <v>207</v>
      </c>
      <c r="C39" s="120" t="s">
        <v>208</v>
      </c>
      <c r="D39" s="118">
        <v>45874</v>
      </c>
      <c r="E39" s="130">
        <v>101058</v>
      </c>
      <c r="F39" s="118">
        <v>45909</v>
      </c>
      <c r="G39" s="107">
        <v>0</v>
      </c>
      <c r="H39" s="119">
        <v>101058</v>
      </c>
      <c r="I39" s="133" t="s">
        <v>130</v>
      </c>
      <c r="J39"/>
      <c r="K39"/>
    </row>
    <row r="40" spans="1:11" s="94" customFormat="1" ht="60" x14ac:dyDescent="0.2">
      <c r="A40" s="120" t="s">
        <v>129</v>
      </c>
      <c r="B40" s="134" t="s">
        <v>209</v>
      </c>
      <c r="C40" s="120" t="s">
        <v>210</v>
      </c>
      <c r="D40" s="118">
        <v>45874</v>
      </c>
      <c r="E40" s="130">
        <v>512092.25</v>
      </c>
      <c r="F40" s="118">
        <v>45895</v>
      </c>
      <c r="G40" s="107">
        <v>0</v>
      </c>
      <c r="H40" s="119">
        <v>512092.25</v>
      </c>
      <c r="I40" s="133" t="s">
        <v>130</v>
      </c>
      <c r="J40"/>
      <c r="K40"/>
    </row>
    <row r="41" spans="1:11" s="94" customFormat="1" ht="75" x14ac:dyDescent="0.2">
      <c r="A41" s="120" t="s">
        <v>211</v>
      </c>
      <c r="B41" s="134" t="s">
        <v>212</v>
      </c>
      <c r="C41" s="120" t="s">
        <v>213</v>
      </c>
      <c r="D41" s="118">
        <v>45876</v>
      </c>
      <c r="E41" s="130">
        <v>9500</v>
      </c>
      <c r="F41" s="118">
        <v>45913</v>
      </c>
      <c r="G41" s="107">
        <v>0</v>
      </c>
      <c r="H41" s="119">
        <v>9500</v>
      </c>
      <c r="I41" s="133" t="s">
        <v>130</v>
      </c>
      <c r="J41"/>
      <c r="K41"/>
    </row>
    <row r="42" spans="1:11" s="94" customFormat="1" ht="75" x14ac:dyDescent="0.2">
      <c r="A42" s="120" t="s">
        <v>134</v>
      </c>
      <c r="B42" s="134" t="s">
        <v>214</v>
      </c>
      <c r="C42" s="120" t="s">
        <v>215</v>
      </c>
      <c r="D42" s="118">
        <v>45878</v>
      </c>
      <c r="E42" s="130">
        <v>17313.5</v>
      </c>
      <c r="F42" s="118">
        <v>45899</v>
      </c>
      <c r="G42" s="107">
        <v>0</v>
      </c>
      <c r="H42" s="119">
        <v>17313.5</v>
      </c>
      <c r="I42" s="133" t="s">
        <v>130</v>
      </c>
      <c r="J42"/>
      <c r="K42"/>
    </row>
    <row r="43" spans="1:11" s="94" customFormat="1" ht="60" x14ac:dyDescent="0.2">
      <c r="A43" s="120" t="s">
        <v>134</v>
      </c>
      <c r="B43" s="134" t="s">
        <v>216</v>
      </c>
      <c r="C43" s="120" t="s">
        <v>217</v>
      </c>
      <c r="D43" s="118">
        <v>45880</v>
      </c>
      <c r="E43" s="130">
        <v>53182.49</v>
      </c>
      <c r="F43" s="118">
        <v>45913</v>
      </c>
      <c r="G43" s="107">
        <v>0</v>
      </c>
      <c r="H43" s="119">
        <v>53182.49</v>
      </c>
      <c r="I43" s="133" t="s">
        <v>130</v>
      </c>
      <c r="J43"/>
      <c r="K43"/>
    </row>
    <row r="44" spans="1:11" s="94" customFormat="1" ht="60" x14ac:dyDescent="0.2">
      <c r="A44" s="120" t="s">
        <v>218</v>
      </c>
      <c r="B44" s="134" t="s">
        <v>219</v>
      </c>
      <c r="C44" s="120" t="s">
        <v>220</v>
      </c>
      <c r="D44" s="118">
        <v>45882</v>
      </c>
      <c r="E44" s="130">
        <v>27250</v>
      </c>
      <c r="F44" s="118">
        <v>45899</v>
      </c>
      <c r="G44" s="107">
        <v>0</v>
      </c>
      <c r="H44" s="119">
        <v>27250</v>
      </c>
      <c r="I44" s="133" t="s">
        <v>130</v>
      </c>
      <c r="J44"/>
      <c r="K44"/>
    </row>
    <row r="45" spans="1:11" s="94" customFormat="1" ht="45" x14ac:dyDescent="0.2">
      <c r="A45" s="120" t="s">
        <v>221</v>
      </c>
      <c r="B45" s="134" t="s">
        <v>222</v>
      </c>
      <c r="C45" s="120" t="s">
        <v>223</v>
      </c>
      <c r="D45" s="118">
        <v>45883</v>
      </c>
      <c r="E45" s="130">
        <v>3700</v>
      </c>
      <c r="F45" s="118">
        <v>45909</v>
      </c>
      <c r="G45" s="107">
        <v>0</v>
      </c>
      <c r="H45" s="119">
        <v>3700</v>
      </c>
      <c r="I45" s="133" t="s">
        <v>130</v>
      </c>
      <c r="J45"/>
      <c r="K45"/>
    </row>
    <row r="46" spans="1:11" s="94" customFormat="1" ht="60" x14ac:dyDescent="0.2">
      <c r="A46" s="120" t="s">
        <v>224</v>
      </c>
      <c r="B46" s="134" t="s">
        <v>225</v>
      </c>
      <c r="C46" s="120" t="s">
        <v>226</v>
      </c>
      <c r="D46" s="118">
        <v>45883</v>
      </c>
      <c r="E46" s="130">
        <v>4325</v>
      </c>
      <c r="F46" s="118">
        <v>45909</v>
      </c>
      <c r="G46" s="107">
        <v>0</v>
      </c>
      <c r="H46" s="119">
        <v>4325</v>
      </c>
      <c r="I46" s="133" t="s">
        <v>130</v>
      </c>
      <c r="J46"/>
      <c r="K46"/>
    </row>
    <row r="47" spans="1:11" s="94" customFormat="1" ht="45" x14ac:dyDescent="0.2">
      <c r="A47" s="120" t="s">
        <v>227</v>
      </c>
      <c r="B47" s="134" t="s">
        <v>228</v>
      </c>
      <c r="C47" s="120" t="s">
        <v>229</v>
      </c>
      <c r="D47" s="118">
        <v>45883</v>
      </c>
      <c r="E47" s="130">
        <v>25955</v>
      </c>
      <c r="F47" s="118">
        <v>45909</v>
      </c>
      <c r="G47" s="107">
        <v>0</v>
      </c>
      <c r="H47" s="119">
        <v>25955</v>
      </c>
      <c r="I47" s="133" t="s">
        <v>130</v>
      </c>
      <c r="J47"/>
      <c r="K47"/>
    </row>
    <row r="48" spans="1:11" s="94" customFormat="1" ht="45" x14ac:dyDescent="0.2">
      <c r="A48" s="120" t="s">
        <v>230</v>
      </c>
      <c r="B48" s="134" t="s">
        <v>231</v>
      </c>
      <c r="C48" s="120" t="s">
        <v>232</v>
      </c>
      <c r="D48" s="118">
        <v>45884</v>
      </c>
      <c r="E48" s="130">
        <v>145339.42000000001</v>
      </c>
      <c r="F48" s="118" t="s">
        <v>135</v>
      </c>
      <c r="G48" s="107">
        <v>0</v>
      </c>
      <c r="H48" s="119">
        <v>145339.42000000001</v>
      </c>
      <c r="I48" s="133" t="s">
        <v>130</v>
      </c>
      <c r="J48"/>
      <c r="K48"/>
    </row>
    <row r="49" spans="1:11" s="94" customFormat="1" ht="90" x14ac:dyDescent="0.2">
      <c r="A49" s="120" t="s">
        <v>161</v>
      </c>
      <c r="B49" s="134" t="s">
        <v>233</v>
      </c>
      <c r="C49" s="120" t="s">
        <v>162</v>
      </c>
      <c r="D49" s="118">
        <v>45884</v>
      </c>
      <c r="E49" s="130">
        <v>107000</v>
      </c>
      <c r="F49" s="118">
        <v>45910</v>
      </c>
      <c r="G49" s="107">
        <v>0</v>
      </c>
      <c r="H49" s="119">
        <v>107000</v>
      </c>
      <c r="I49" s="133" t="s">
        <v>130</v>
      </c>
      <c r="J49"/>
      <c r="K49"/>
    </row>
    <row r="50" spans="1:11" s="94" customFormat="1" ht="45" x14ac:dyDescent="0.2">
      <c r="A50" s="120" t="s">
        <v>234</v>
      </c>
      <c r="B50" s="134" t="s">
        <v>235</v>
      </c>
      <c r="C50" s="120" t="s">
        <v>236</v>
      </c>
      <c r="D50" s="118">
        <v>45889</v>
      </c>
      <c r="E50" s="130">
        <v>143000</v>
      </c>
      <c r="F50" s="118">
        <v>45909</v>
      </c>
      <c r="G50" s="107">
        <v>0</v>
      </c>
      <c r="H50" s="119">
        <v>143000</v>
      </c>
      <c r="I50" s="133" t="s">
        <v>130</v>
      </c>
      <c r="J50"/>
      <c r="K50"/>
    </row>
    <row r="51" spans="1:11" s="94" customFormat="1" ht="60" x14ac:dyDescent="0.2">
      <c r="A51" s="120" t="s">
        <v>237</v>
      </c>
      <c r="B51" s="134" t="s">
        <v>238</v>
      </c>
      <c r="C51" s="120" t="s">
        <v>239</v>
      </c>
      <c r="D51" s="118">
        <v>45889</v>
      </c>
      <c r="E51" s="130">
        <v>42000</v>
      </c>
      <c r="F51" s="118">
        <v>45911</v>
      </c>
      <c r="G51" s="107">
        <v>0</v>
      </c>
      <c r="H51" s="119">
        <v>42000</v>
      </c>
      <c r="I51" s="133" t="s">
        <v>130</v>
      </c>
      <c r="J51"/>
      <c r="K51"/>
    </row>
    <row r="52" spans="1:11" s="94" customFormat="1" ht="45" x14ac:dyDescent="0.2">
      <c r="A52" s="120" t="s">
        <v>240</v>
      </c>
      <c r="B52" s="134" t="s">
        <v>241</v>
      </c>
      <c r="C52" s="120" t="s">
        <v>242</v>
      </c>
      <c r="D52" s="118">
        <v>45890</v>
      </c>
      <c r="E52" s="130">
        <v>373824</v>
      </c>
      <c r="F52" s="118">
        <v>45909</v>
      </c>
      <c r="G52" s="107">
        <v>0</v>
      </c>
      <c r="H52" s="119">
        <v>373824</v>
      </c>
      <c r="I52" s="133" t="s">
        <v>130</v>
      </c>
      <c r="J52"/>
      <c r="K52"/>
    </row>
    <row r="53" spans="1:11" s="94" customFormat="1" ht="60" x14ac:dyDescent="0.2">
      <c r="A53" s="120" t="s">
        <v>243</v>
      </c>
      <c r="B53" s="134" t="s">
        <v>244</v>
      </c>
      <c r="C53" s="120" t="s">
        <v>245</v>
      </c>
      <c r="D53" s="118">
        <v>45890</v>
      </c>
      <c r="E53" s="130">
        <v>51920</v>
      </c>
      <c r="F53" s="118">
        <v>45909</v>
      </c>
      <c r="G53" s="107">
        <v>0</v>
      </c>
      <c r="H53" s="119">
        <v>51920</v>
      </c>
      <c r="I53" s="133" t="s">
        <v>130</v>
      </c>
      <c r="J53"/>
      <c r="K53"/>
    </row>
    <row r="54" spans="1:11" s="94" customFormat="1" ht="45" x14ac:dyDescent="0.2">
      <c r="A54" s="120" t="s">
        <v>246</v>
      </c>
      <c r="B54" s="134" t="s">
        <v>247</v>
      </c>
      <c r="C54" s="120" t="s">
        <v>248</v>
      </c>
      <c r="D54" s="118">
        <v>45891</v>
      </c>
      <c r="E54" s="130">
        <v>30000</v>
      </c>
      <c r="F54" s="118" t="s">
        <v>135</v>
      </c>
      <c r="G54" s="107">
        <v>0</v>
      </c>
      <c r="H54" s="119">
        <v>30000</v>
      </c>
      <c r="I54" s="133" t="s">
        <v>130</v>
      </c>
      <c r="J54"/>
      <c r="K54"/>
    </row>
    <row r="55" spans="1:11" s="94" customFormat="1" ht="45" x14ac:dyDescent="0.2">
      <c r="A55" s="120" t="s">
        <v>125</v>
      </c>
      <c r="B55" s="134" t="s">
        <v>249</v>
      </c>
      <c r="C55" s="120" t="s">
        <v>250</v>
      </c>
      <c r="D55" s="118">
        <v>45896</v>
      </c>
      <c r="E55" s="130">
        <v>15970.5</v>
      </c>
      <c r="F55" s="118">
        <v>45911</v>
      </c>
      <c r="G55" s="107">
        <v>0</v>
      </c>
      <c r="H55" s="119">
        <v>15970.5</v>
      </c>
      <c r="I55" s="133" t="s">
        <v>130</v>
      </c>
      <c r="J55"/>
      <c r="K55"/>
    </row>
    <row r="56" spans="1:11" s="94" customFormat="1" ht="60" x14ac:dyDescent="0.2">
      <c r="A56" s="120" t="s">
        <v>125</v>
      </c>
      <c r="B56" s="134" t="s">
        <v>251</v>
      </c>
      <c r="C56" s="120" t="s">
        <v>252</v>
      </c>
      <c r="D56" s="118">
        <v>45896</v>
      </c>
      <c r="E56" s="130">
        <v>88379.28</v>
      </c>
      <c r="F56" s="118">
        <v>45911</v>
      </c>
      <c r="G56" s="107">
        <v>0</v>
      </c>
      <c r="H56" s="119">
        <v>88379.28</v>
      </c>
      <c r="I56" s="133" t="s">
        <v>130</v>
      </c>
      <c r="J56"/>
      <c r="K56"/>
    </row>
    <row r="57" spans="1:11" s="94" customFormat="1" ht="60" x14ac:dyDescent="0.2">
      <c r="A57" s="120" t="s">
        <v>227</v>
      </c>
      <c r="B57" s="134" t="s">
        <v>253</v>
      </c>
      <c r="C57" s="120" t="s">
        <v>254</v>
      </c>
      <c r="D57" s="118">
        <v>45896</v>
      </c>
      <c r="E57" s="130">
        <v>7670</v>
      </c>
      <c r="F57" s="118">
        <v>45913</v>
      </c>
      <c r="G57" s="107">
        <v>0</v>
      </c>
      <c r="H57" s="119">
        <v>7670</v>
      </c>
      <c r="I57" s="133" t="s">
        <v>130</v>
      </c>
      <c r="J57"/>
      <c r="K57"/>
    </row>
    <row r="58" spans="1:11" s="94" customFormat="1" ht="60" x14ac:dyDescent="0.2">
      <c r="A58" s="120" t="s">
        <v>128</v>
      </c>
      <c r="B58" s="134" t="s">
        <v>255</v>
      </c>
      <c r="C58" s="120" t="s">
        <v>256</v>
      </c>
      <c r="D58" s="118">
        <v>45900</v>
      </c>
      <c r="E58" s="130">
        <v>90482.4</v>
      </c>
      <c r="F58" s="118" t="s">
        <v>135</v>
      </c>
      <c r="G58" s="107">
        <v>0</v>
      </c>
      <c r="H58" s="119">
        <v>90482.4</v>
      </c>
      <c r="I58" s="133" t="s">
        <v>130</v>
      </c>
      <c r="J58"/>
      <c r="K58"/>
    </row>
    <row r="59" spans="1:11" s="94" customFormat="1" ht="15.75" x14ac:dyDescent="0.2">
      <c r="A59" s="120"/>
      <c r="B59" s="134"/>
      <c r="C59" s="120"/>
      <c r="D59" s="118"/>
      <c r="E59" s="130"/>
      <c r="F59" s="118"/>
      <c r="G59" s="107"/>
      <c r="H59" s="119"/>
      <c r="I59" s="133"/>
      <c r="J59"/>
      <c r="K59"/>
    </row>
    <row r="60" spans="1:11" s="94" customFormat="1" ht="16.5" thickBot="1" x14ac:dyDescent="0.25">
      <c r="A60" s="124" t="s">
        <v>10</v>
      </c>
      <c r="B60" s="125"/>
      <c r="C60" s="125"/>
      <c r="D60" s="126"/>
      <c r="E60" s="127">
        <v>0</v>
      </c>
      <c r="F60" s="126"/>
      <c r="G60" s="128"/>
      <c r="H60" s="127"/>
      <c r="I60" s="129"/>
      <c r="J60"/>
      <c r="K60"/>
    </row>
    <row r="61" spans="1:11" s="94" customFormat="1" ht="15.75" x14ac:dyDescent="0.2">
      <c r="C61" s="105"/>
      <c r="D61" s="106"/>
      <c r="E61" s="109"/>
      <c r="F61" s="106"/>
      <c r="G61" s="110"/>
      <c r="H61" s="110"/>
      <c r="I61" s="112"/>
      <c r="J61"/>
      <c r="K61"/>
    </row>
    <row r="62" spans="1:11" s="94" customFormat="1" ht="16.5" thickBot="1" x14ac:dyDescent="0.25">
      <c r="A62" s="121"/>
      <c r="B62" s="108"/>
      <c r="C62" s="105"/>
      <c r="D62" s="110" t="s">
        <v>124</v>
      </c>
      <c r="E62" s="111">
        <f>SUM(E13:E61)</f>
        <v>4177675.42</v>
      </c>
      <c r="F62" s="122"/>
      <c r="G62" s="123">
        <f>SUM(G13:G61)</f>
        <v>1756876.98</v>
      </c>
      <c r="H62" s="111">
        <f>SUM(H13:H60)</f>
        <v>2420798.4399999995</v>
      </c>
      <c r="I62" s="112"/>
      <c r="J62"/>
      <c r="K62"/>
    </row>
    <row r="63" spans="1:11" s="94" customFormat="1" ht="16.5" thickTop="1" x14ac:dyDescent="0.2">
      <c r="A63" s="121"/>
      <c r="B63" s="108"/>
      <c r="C63" s="105"/>
      <c r="D63" s="106"/>
      <c r="E63" s="109"/>
      <c r="F63" s="106"/>
      <c r="G63" s="110"/>
      <c r="H63" s="110"/>
      <c r="I63" s="112"/>
      <c r="J63"/>
      <c r="K63"/>
    </row>
    <row r="64" spans="1:11" s="94" customFormat="1" ht="15.75" x14ac:dyDescent="0.2">
      <c r="A64" s="121"/>
      <c r="B64" s="108"/>
      <c r="C64" s="105"/>
      <c r="D64" s="106"/>
      <c r="E64" s="109"/>
      <c r="F64" s="106"/>
      <c r="G64" s="110"/>
      <c r="H64" s="131"/>
      <c r="I64" s="112"/>
      <c r="J64"/>
      <c r="K64"/>
    </row>
    <row r="65" spans="1:11" s="94" customFormat="1" ht="15.75" x14ac:dyDescent="0.2">
      <c r="A65" s="121"/>
      <c r="B65" s="108"/>
      <c r="C65" s="105" t="s">
        <v>10</v>
      </c>
      <c r="D65" s="106"/>
      <c r="E65" s="109"/>
      <c r="F65" s="106"/>
      <c r="G65" s="110"/>
      <c r="H65" s="110"/>
      <c r="I65" s="112"/>
      <c r="J65"/>
      <c r="K65"/>
    </row>
    <row r="66" spans="1:11" s="94" customFormat="1" ht="15.75" x14ac:dyDescent="0.2">
      <c r="A66" s="105"/>
      <c r="B66" s="108"/>
      <c r="C66" s="105"/>
      <c r="D66" s="106"/>
      <c r="E66" s="109"/>
      <c r="F66" s="106"/>
      <c r="G66" s="109"/>
      <c r="H66" s="135"/>
      <c r="I66" s="112"/>
      <c r="J66"/>
      <c r="K66"/>
    </row>
    <row r="67" spans="1:11" s="94" customFormat="1" ht="15.75" x14ac:dyDescent="0.25">
      <c r="A67" s="113"/>
      <c r="B67" s="145" t="s">
        <v>136</v>
      </c>
      <c r="C67" s="145"/>
      <c r="D67" s="113"/>
      <c r="E67" s="113"/>
      <c r="F67" s="113"/>
      <c r="G67" s="132"/>
      <c r="H67" s="113"/>
      <c r="I67" s="113"/>
      <c r="J67"/>
      <c r="K67"/>
    </row>
    <row r="68" spans="1:11" s="94" customFormat="1" ht="15.75" x14ac:dyDescent="0.25">
      <c r="A68" s="113"/>
      <c r="B68" s="146" t="s">
        <v>123</v>
      </c>
      <c r="C68" s="146"/>
      <c r="D68" s="113"/>
      <c r="E68" s="113"/>
      <c r="F68" s="113"/>
      <c r="G68" s="132"/>
      <c r="H68" s="132"/>
      <c r="I68" s="113"/>
      <c r="J68"/>
      <c r="K68"/>
    </row>
    <row r="69" spans="1:11" s="94" customFormat="1" ht="15.75" x14ac:dyDescent="0.2">
      <c r="A69" s="113"/>
      <c r="B69" s="113"/>
      <c r="C69" s="113"/>
      <c r="D69" s="113"/>
      <c r="E69" s="113"/>
      <c r="F69" s="113"/>
      <c r="G69" s="113"/>
      <c r="H69" s="113"/>
      <c r="I69" s="113"/>
      <c r="J69"/>
      <c r="K69"/>
    </row>
    <row r="70" spans="1:11" s="94" customFormat="1" ht="15.75" x14ac:dyDescent="0.2">
      <c r="A70" s="113"/>
      <c r="B70" s="113"/>
      <c r="C70" s="113"/>
      <c r="D70" s="113"/>
      <c r="E70" s="113"/>
      <c r="F70" s="113"/>
      <c r="G70" s="113"/>
      <c r="H70" s="113"/>
      <c r="I70" s="113"/>
      <c r="J70"/>
      <c r="K70"/>
    </row>
    <row r="71" spans="1:11" s="94" customFormat="1" ht="15.75" x14ac:dyDescent="0.2">
      <c r="A71" s="113"/>
      <c r="B71" s="113"/>
      <c r="C71" s="113"/>
      <c r="D71" s="113"/>
      <c r="E71" s="113"/>
      <c r="F71" s="113"/>
      <c r="G71" s="113"/>
      <c r="H71" s="113"/>
      <c r="I71" s="113"/>
      <c r="J71"/>
      <c r="K71"/>
    </row>
    <row r="72" spans="1:11" s="94" customFormat="1" ht="15.75" x14ac:dyDescent="0.2">
      <c r="A72" s="113"/>
      <c r="B72" s="113"/>
      <c r="C72" s="113"/>
      <c r="D72" s="113"/>
      <c r="E72" s="114"/>
      <c r="F72" s="113"/>
      <c r="G72" s="113"/>
      <c r="H72" s="113"/>
      <c r="I72" s="113"/>
      <c r="J72"/>
      <c r="K72"/>
    </row>
    <row r="73" spans="1:11" s="94" customFormat="1" ht="15.75" x14ac:dyDescent="0.25">
      <c r="A73" s="115"/>
      <c r="B73" s="113"/>
      <c r="C73" s="116"/>
      <c r="D73" s="115"/>
      <c r="E73" s="114"/>
      <c r="F73" s="115"/>
      <c r="G73" s="115"/>
      <c r="H73" s="117"/>
      <c r="I73" s="115"/>
      <c r="J73"/>
      <c r="K73"/>
    </row>
    <row r="74" spans="1:11" s="94" customFormat="1" ht="15.75" x14ac:dyDescent="0.25">
      <c r="A74" s="115"/>
      <c r="B74" s="113"/>
      <c r="C74" s="116"/>
      <c r="D74" s="115"/>
      <c r="E74" s="114"/>
      <c r="F74" s="115"/>
      <c r="G74" s="115"/>
      <c r="H74" s="117"/>
      <c r="I74" s="115"/>
      <c r="J74"/>
      <c r="K74"/>
    </row>
    <row r="75" spans="1:11" s="94" customFormat="1" ht="15.75" x14ac:dyDescent="0.25">
      <c r="A75" s="115"/>
      <c r="B75" s="113"/>
      <c r="C75" s="116"/>
      <c r="D75" s="115"/>
      <c r="E75" s="114"/>
      <c r="F75" s="115"/>
      <c r="G75" s="115"/>
      <c r="H75" s="117"/>
      <c r="I75" s="115"/>
      <c r="J75"/>
      <c r="K75"/>
    </row>
    <row r="76" spans="1:11" s="94" customFormat="1" ht="15.75" x14ac:dyDescent="0.25">
      <c r="A76" s="115"/>
      <c r="B76" s="113"/>
      <c r="C76" s="116"/>
      <c r="D76" s="115"/>
      <c r="E76" s="114"/>
      <c r="F76" s="115"/>
      <c r="G76" s="115"/>
      <c r="H76" s="117"/>
      <c r="I76" s="115"/>
      <c r="J76"/>
      <c r="K76"/>
    </row>
    <row r="77" spans="1:11" s="94" customFormat="1" ht="15.75" x14ac:dyDescent="0.25">
      <c r="A77" s="115"/>
      <c r="B77" s="113"/>
      <c r="C77" s="116"/>
      <c r="D77" s="115"/>
      <c r="E77" s="114"/>
      <c r="F77" s="115"/>
      <c r="G77" s="115"/>
      <c r="H77" s="117"/>
      <c r="I77" s="115"/>
      <c r="J77"/>
      <c r="K77"/>
    </row>
    <row r="78" spans="1:11" s="94" customFormat="1" ht="15.75" x14ac:dyDescent="0.25">
      <c r="A78" s="115"/>
      <c r="B78" s="113"/>
      <c r="C78" s="116"/>
      <c r="D78" s="115"/>
      <c r="E78" s="114"/>
      <c r="F78" s="115"/>
      <c r="G78" s="115"/>
      <c r="H78" s="117"/>
      <c r="I78" s="115"/>
      <c r="J78"/>
      <c r="K78"/>
    </row>
    <row r="79" spans="1:11" s="94" customFormat="1" ht="15.75" x14ac:dyDescent="0.25">
      <c r="A79" s="115"/>
      <c r="B79" s="113"/>
      <c r="C79" s="116"/>
      <c r="D79" s="115"/>
      <c r="E79" s="114"/>
      <c r="F79" s="115"/>
      <c r="G79" s="115"/>
      <c r="H79" s="117"/>
      <c r="I79" s="115"/>
      <c r="J79"/>
      <c r="K79"/>
    </row>
    <row r="80" spans="1:11" s="94" customFormat="1" ht="15.75" x14ac:dyDescent="0.25">
      <c r="A80" s="115"/>
      <c r="B80" s="113"/>
      <c r="C80" s="116"/>
      <c r="D80" s="115"/>
      <c r="E80" s="114"/>
      <c r="F80" s="115"/>
      <c r="G80" s="115"/>
      <c r="H80" s="117"/>
      <c r="I80" s="115"/>
      <c r="J80"/>
      <c r="K80"/>
    </row>
    <row r="81" spans="1:11" s="94" customFormat="1" ht="15.75" x14ac:dyDescent="0.25">
      <c r="A81" s="115"/>
      <c r="B81" s="113"/>
      <c r="C81" s="116"/>
      <c r="D81" s="115"/>
      <c r="E81" s="114"/>
      <c r="F81" s="115"/>
      <c r="G81" s="115"/>
      <c r="H81" s="117"/>
      <c r="I81" s="115"/>
      <c r="J81"/>
      <c r="K81"/>
    </row>
    <row r="82" spans="1:11" s="94" customFormat="1" ht="15.75" x14ac:dyDescent="0.25">
      <c r="A82" s="115"/>
      <c r="B82" s="113"/>
      <c r="C82" s="116"/>
      <c r="D82" s="115"/>
      <c r="E82" s="114"/>
      <c r="F82" s="115"/>
      <c r="G82" s="115"/>
      <c r="H82" s="117"/>
      <c r="I82" s="115"/>
      <c r="J82"/>
      <c r="K82"/>
    </row>
    <row r="83" spans="1:11" s="94" customFormat="1" ht="15.75" x14ac:dyDescent="0.25">
      <c r="A83" s="115"/>
      <c r="B83" s="113"/>
      <c r="C83" s="116"/>
      <c r="D83" s="115"/>
      <c r="E83" s="114"/>
      <c r="F83" s="115"/>
      <c r="G83" s="115"/>
      <c r="H83" s="117"/>
      <c r="I83" s="115"/>
      <c r="J83"/>
      <c r="K83"/>
    </row>
    <row r="84" spans="1:11" s="94" customFormat="1" ht="15.75" x14ac:dyDescent="0.25">
      <c r="A84" s="115"/>
      <c r="B84" s="113"/>
      <c r="C84" s="116"/>
      <c r="D84" s="115"/>
      <c r="E84" s="114"/>
      <c r="F84" s="115"/>
      <c r="G84" s="115"/>
      <c r="H84" s="117"/>
      <c r="I84" s="115"/>
      <c r="J84"/>
      <c r="K84"/>
    </row>
    <row r="85" spans="1:11" s="94" customFormat="1" ht="15.75" x14ac:dyDescent="0.25">
      <c r="A85" s="115"/>
      <c r="B85" s="113"/>
      <c r="C85" s="116"/>
      <c r="D85" s="115"/>
      <c r="E85" s="114"/>
      <c r="F85" s="115"/>
      <c r="G85" s="115"/>
      <c r="H85" s="117"/>
      <c r="I85" s="115"/>
      <c r="J85"/>
      <c r="K85"/>
    </row>
    <row r="86" spans="1:11" s="94" customFormat="1" ht="15.75" x14ac:dyDescent="0.25">
      <c r="A86" s="115"/>
      <c r="B86" s="113"/>
      <c r="C86" s="116"/>
      <c r="D86" s="115"/>
      <c r="E86" s="114"/>
      <c r="F86" s="115"/>
      <c r="G86" s="115"/>
      <c r="H86" s="117"/>
      <c r="I86" s="115"/>
      <c r="J86"/>
      <c r="K86"/>
    </row>
    <row r="87" spans="1:11" s="94" customFormat="1" ht="15.75" x14ac:dyDescent="0.25">
      <c r="A87" s="115"/>
      <c r="B87" s="113"/>
      <c r="C87" s="116"/>
      <c r="D87" s="115"/>
      <c r="E87" s="114"/>
      <c r="F87" s="115"/>
      <c r="G87" s="115"/>
      <c r="H87" s="117"/>
      <c r="I87" s="115"/>
      <c r="J87"/>
      <c r="K87"/>
    </row>
    <row r="88" spans="1:11" s="94" customFormat="1" ht="15.75" x14ac:dyDescent="0.25">
      <c r="A88" s="115"/>
      <c r="B88" s="113"/>
      <c r="C88" s="116"/>
      <c r="D88" s="115"/>
      <c r="E88" s="114"/>
      <c r="F88" s="115"/>
      <c r="G88" s="115"/>
      <c r="H88" s="117"/>
      <c r="I88" s="115"/>
      <c r="J88"/>
      <c r="K88"/>
    </row>
    <row r="89" spans="1:11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/>
      <c r="K89"/>
    </row>
    <row r="90" spans="1:11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/>
      <c r="K90"/>
    </row>
    <row r="91" spans="1:11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/>
      <c r="K91"/>
    </row>
    <row r="92" spans="1:11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/>
      <c r="K92"/>
    </row>
    <row r="93" spans="1:11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/>
      <c r="K93"/>
    </row>
    <row r="94" spans="1:11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/>
      <c r="K94"/>
    </row>
    <row r="95" spans="1:11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/>
      <c r="K95"/>
    </row>
    <row r="96" spans="1:11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/>
      <c r="K96"/>
    </row>
    <row r="97" spans="1:11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/>
      <c r="K97"/>
    </row>
    <row r="98" spans="1:11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/>
      <c r="K98"/>
    </row>
    <row r="99" spans="1:11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/>
      <c r="K99"/>
    </row>
  </sheetData>
  <mergeCells count="14">
    <mergeCell ref="I11:I12"/>
    <mergeCell ref="B67:C67"/>
    <mergeCell ref="B68:C68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  <mergeCell ref="H11:H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5" fitToWidth="0" fitToHeight="0" orientation="landscape" horizontalDpi="4294967293" r:id="rId1"/>
  <rowBreaks count="3" manualBreakCount="3">
    <brk id="25" max="8" man="1"/>
    <brk id="41" max="8" man="1"/>
    <brk id="7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3" t="s">
        <v>48</v>
      </c>
      <c r="B43" s="155">
        <v>2021</v>
      </c>
      <c r="C43" s="155">
        <v>2020</v>
      </c>
      <c r="E43" s="76"/>
      <c r="F43" s="77"/>
      <c r="G43" s="78"/>
      <c r="H43" s="79"/>
    </row>
    <row r="44" spans="1:8" ht="18.75" hidden="1" customHeight="1" thickBot="1" x14ac:dyDescent="0.25">
      <c r="A44" s="154"/>
      <c r="B44" s="156"/>
      <c r="C44" s="156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3" t="s">
        <v>48</v>
      </c>
      <c r="B78" s="155">
        <v>2021</v>
      </c>
      <c r="C78" s="155">
        <v>2020</v>
      </c>
      <c r="E78" s="76"/>
      <c r="F78" s="77"/>
      <c r="G78" s="78"/>
      <c r="H78" s="79"/>
    </row>
    <row r="79" spans="1:8" ht="0.75" customHeight="1" thickBot="1" x14ac:dyDescent="0.25">
      <c r="A79" s="154"/>
      <c r="B79" s="156"/>
      <c r="C79" s="156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9" t="s">
        <v>0</v>
      </c>
      <c r="B15" s="161" t="s">
        <v>2</v>
      </c>
      <c r="C15" s="157" t="s">
        <v>4</v>
      </c>
    </row>
    <row r="16" spans="1:4" ht="15" thickBot="1" x14ac:dyDescent="0.25">
      <c r="A16" s="160"/>
      <c r="B16" s="162"/>
      <c r="C16" s="158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3" t="s">
        <v>48</v>
      </c>
      <c r="C3" s="165">
        <v>2020</v>
      </c>
      <c r="D3" s="167">
        <v>2019</v>
      </c>
    </row>
    <row r="4" spans="2:4" ht="15.75" customHeight="1" thickBot="1" x14ac:dyDescent="0.25">
      <c r="B4" s="164"/>
      <c r="C4" s="166"/>
      <c r="D4" s="168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9" t="s">
        <v>48</v>
      </c>
      <c r="C29" s="171">
        <v>2020</v>
      </c>
      <c r="D29" s="173">
        <v>2019</v>
      </c>
    </row>
    <row r="30" spans="2:4" ht="15.75" customHeight="1" thickBot="1" x14ac:dyDescent="0.25">
      <c r="B30" s="170"/>
      <c r="C30" s="172"/>
      <c r="D30" s="174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2025-08-19T15:14:05Z</cp:lastPrinted>
  <dcterms:created xsi:type="dcterms:W3CDTF">2006-07-11T17:39:34Z</dcterms:created>
  <dcterms:modified xsi:type="dcterms:W3CDTF">2025-09-22T19:23:26Z</dcterms:modified>
</cp:coreProperties>
</file>